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j4\Desktop\GMS loans and TAs_2021\"/>
    </mc:Choice>
  </mc:AlternateContent>
  <xr:revisionPtr revIDLastSave="0" documentId="13_ncr:1_{3BE9CF3B-344C-4913-AE99-94E4C7CED0C2}" xr6:coauthVersionLast="46" xr6:coauthVersionMax="46" xr10:uidLastSave="{00000000-0000-0000-0000-000000000000}"/>
  <bookViews>
    <workbookView xWindow="-120" yWindow="-120" windowWidth="20730" windowHeight="11160" tabRatio="848" firstSheet="7" activeTab="7" xr2:uid="{00000000-000D-0000-FFFF-FFFF00000000}"/>
  </bookViews>
  <sheets>
    <sheet name="C4 (CA)" sheetId="72" state="hidden" r:id="rId1"/>
    <sheet name="C5 (EA)" sheetId="73" state="hidden" r:id="rId2"/>
    <sheet name="C6 (SA)" sheetId="74" state="hidden" r:id="rId3"/>
    <sheet name="C7 (SEA)" sheetId="75" state="hidden" r:id="rId4"/>
    <sheet name="C8 (PAC)" sheetId="76" state="hidden" r:id="rId5"/>
    <sheet name="C9 (selected)" sheetId="78" state="hidden" r:id="rId6"/>
    <sheet name="DA to EUR" sheetId="57" state="hidden" r:id="rId7"/>
    <sheet name="GMS  Intra-Regional Trade" sheetId="100" r:id="rId8"/>
    <sheet name="Summary" sheetId="51" state="hidden" r:id="rId9"/>
    <sheet name="US and JPN" sheetId="52" state="hidden" r:id="rId10"/>
  </sheets>
  <externalReferences>
    <externalReference r:id="rId11"/>
  </externalReferences>
  <definedNames>
    <definedName name="_DLX1.JPN">#REF!</definedName>
    <definedName name="_DLX2.JPN">Summary!$A$7:$E$41</definedName>
    <definedName name="_DLX3.JPN">'US and JPN'!$A$4:$Z$8</definedName>
    <definedName name="_DLX4.JPN">#REF!</definedName>
    <definedName name="_xlnm.Print_Area" localSheetId="0">'C4 (CA)'!$A$1:$Y$24</definedName>
    <definedName name="_xlnm.Print_Area" localSheetId="1">'C5 (EA)'!$A$1:$Y$24</definedName>
    <definedName name="_xlnm.Print_Area" localSheetId="2">'C6 (SA)'!$A$1:$Y$24</definedName>
    <definedName name="_xlnm.Print_Area" localSheetId="3">'C7 (SEA)'!$A$1:$Y$26</definedName>
    <definedName name="_xlnm.Print_Area" localSheetId="4">'C8 (PAC)'!$A$1:$Y$24</definedName>
    <definedName name="_xlnm.Print_Area" localSheetId="6">'DA to EUR'!$BQ$1:$CR$60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74" l="1"/>
  <c r="M22" i="74"/>
  <c r="L22" i="74"/>
  <c r="K22" i="74"/>
  <c r="J22" i="74"/>
  <c r="H22" i="74"/>
  <c r="C7" i="73"/>
  <c r="C8" i="73"/>
  <c r="C9" i="73"/>
  <c r="C10" i="73"/>
  <c r="C11" i="73"/>
  <c r="C6" i="73"/>
  <c r="L25" i="72"/>
  <c r="K25" i="72"/>
  <c r="M24" i="72"/>
  <c r="L24" i="72"/>
  <c r="CA63" i="57"/>
  <c r="BV63" i="57"/>
  <c r="BU63" i="57"/>
  <c r="BP63" i="57"/>
  <c r="BO63" i="57"/>
  <c r="CA62" i="57"/>
  <c r="BV62" i="57"/>
  <c r="BU62" i="57"/>
  <c r="BP62" i="57"/>
  <c r="BO62" i="57"/>
  <c r="BV61" i="57"/>
  <c r="BP61" i="57"/>
  <c r="BO61" i="57"/>
  <c r="CA59" i="57"/>
  <c r="CA61" i="57" s="1"/>
  <c r="BU59" i="57"/>
  <c r="BW62" i="57" s="1"/>
  <c r="BW59" i="57"/>
  <c r="BU60" i="57"/>
  <c r="BW60" i="57" s="1"/>
  <c r="BL109" i="57"/>
  <c r="BK109" i="57"/>
  <c r="BJ109" i="57"/>
  <c r="BI109" i="57"/>
  <c r="BH109" i="57"/>
  <c r="BG109" i="57"/>
  <c r="BF109" i="57"/>
  <c r="BE109" i="57"/>
  <c r="BD109" i="57"/>
  <c r="BC109" i="57"/>
  <c r="BB109" i="57"/>
  <c r="BA109" i="57"/>
  <c r="AZ109" i="57"/>
  <c r="AY109" i="57"/>
  <c r="AX109" i="57"/>
  <c r="AW109" i="57"/>
  <c r="AV109" i="57"/>
  <c r="AU109" i="57"/>
  <c r="AT109" i="57"/>
  <c r="AS109" i="57"/>
  <c r="AR109" i="57"/>
  <c r="AQ109" i="57"/>
  <c r="AP109" i="57"/>
  <c r="AO109" i="57"/>
  <c r="AN109" i="57"/>
  <c r="AM109" i="57"/>
  <c r="AL109" i="57"/>
  <c r="AK109" i="57"/>
  <c r="AJ109" i="57"/>
  <c r="AI109" i="57"/>
  <c r="AH109" i="57"/>
  <c r="AG109" i="57"/>
  <c r="AF109" i="57"/>
  <c r="AE109" i="57"/>
  <c r="AD109" i="57"/>
  <c r="AC109" i="57"/>
  <c r="AB109" i="57"/>
  <c r="AA109" i="57"/>
  <c r="Z109" i="57"/>
  <c r="Y109" i="57"/>
  <c r="X109" i="57"/>
  <c r="W109" i="57"/>
  <c r="V109" i="57"/>
  <c r="U109" i="57"/>
  <c r="T109" i="57"/>
  <c r="S109" i="57"/>
  <c r="R109" i="57"/>
  <c r="Q109" i="57"/>
  <c r="P109" i="57"/>
  <c r="O109" i="57"/>
  <c r="N109" i="57"/>
  <c r="M109" i="57"/>
  <c r="L109" i="57"/>
  <c r="K109" i="57"/>
  <c r="J109" i="57"/>
  <c r="I109" i="57"/>
  <c r="H109" i="57"/>
  <c r="G109" i="57"/>
  <c r="F109" i="57"/>
  <c r="E109" i="57"/>
  <c r="D109" i="57"/>
  <c r="C109" i="57"/>
  <c r="BL57" i="57"/>
  <c r="BK57" i="57"/>
  <c r="BJ57" i="57"/>
  <c r="BI57" i="57"/>
  <c r="BH57" i="57"/>
  <c r="BG57" i="57"/>
  <c r="BF57" i="57"/>
  <c r="BE57" i="57"/>
  <c r="BD57" i="57"/>
  <c r="BC57" i="57"/>
  <c r="BB57" i="57"/>
  <c r="BA57" i="57"/>
  <c r="AZ57" i="57"/>
  <c r="AY57" i="57"/>
  <c r="BZ57" i="57" s="1"/>
  <c r="AX57" i="57"/>
  <c r="AW57" i="57"/>
  <c r="AV57" i="57"/>
  <c r="AU57" i="57"/>
  <c r="AT57" i="57"/>
  <c r="AS57" i="57"/>
  <c r="AR57" i="57"/>
  <c r="AQ57" i="57"/>
  <c r="AP57" i="57"/>
  <c r="AO57" i="57"/>
  <c r="AN57" i="57"/>
  <c r="AM57" i="57"/>
  <c r="BY57" i="57" s="1"/>
  <c r="AL57" i="57"/>
  <c r="AK57" i="57"/>
  <c r="AJ57" i="57"/>
  <c r="AI57" i="57"/>
  <c r="AH57" i="57"/>
  <c r="AG57" i="57"/>
  <c r="AF57" i="57"/>
  <c r="AE57" i="57"/>
  <c r="AD57" i="57"/>
  <c r="AC57" i="57"/>
  <c r="AB57" i="57"/>
  <c r="AA57" i="57"/>
  <c r="BX57" i="57" s="1"/>
  <c r="Z57" i="57"/>
  <c r="Y57" i="57"/>
  <c r="X57" i="57"/>
  <c r="W57" i="57"/>
  <c r="V57" i="57"/>
  <c r="U57" i="57"/>
  <c r="T57" i="57"/>
  <c r="S57" i="57"/>
  <c r="R57" i="57"/>
  <c r="Q57" i="57"/>
  <c r="P57" i="57"/>
  <c r="O57" i="57"/>
  <c r="N57" i="57"/>
  <c r="M57" i="57"/>
  <c r="L57" i="57"/>
  <c r="K57" i="57"/>
  <c r="J57" i="57"/>
  <c r="I57" i="57"/>
  <c r="H57" i="57"/>
  <c r="G57" i="57"/>
  <c r="F57" i="57"/>
  <c r="E57" i="57"/>
  <c r="D57" i="57"/>
  <c r="C57" i="57"/>
  <c r="BL56" i="57"/>
  <c r="BK56" i="57"/>
  <c r="BJ56" i="57"/>
  <c r="BI56" i="57"/>
  <c r="BH56" i="57"/>
  <c r="BG56" i="57"/>
  <c r="BF56" i="57"/>
  <c r="BE56" i="57"/>
  <c r="BD56" i="57"/>
  <c r="BC56" i="57"/>
  <c r="BB56" i="57"/>
  <c r="BA56" i="57"/>
  <c r="AZ56" i="57"/>
  <c r="AY56" i="57"/>
  <c r="AX56" i="57"/>
  <c r="AW56" i="57"/>
  <c r="AV56" i="57"/>
  <c r="AU56" i="57"/>
  <c r="AT56" i="57"/>
  <c r="AS56" i="57"/>
  <c r="AR56" i="57"/>
  <c r="AQ56" i="57"/>
  <c r="AP56" i="57"/>
  <c r="AO56" i="57"/>
  <c r="AM56" i="57"/>
  <c r="AN56" i="57"/>
  <c r="AL56" i="57"/>
  <c r="AK56" i="57"/>
  <c r="AJ56" i="57"/>
  <c r="AI56" i="57"/>
  <c r="AH56" i="57"/>
  <c r="AG56" i="57"/>
  <c r="AF56" i="57"/>
  <c r="AE56" i="57"/>
  <c r="AD56" i="57"/>
  <c r="AC56" i="57"/>
  <c r="AB56" i="57"/>
  <c r="AA56" i="57"/>
  <c r="Z56" i="57"/>
  <c r="Y56" i="57"/>
  <c r="X56" i="57"/>
  <c r="W56" i="57"/>
  <c r="V56" i="57"/>
  <c r="U56" i="57"/>
  <c r="T56" i="57"/>
  <c r="S56" i="57"/>
  <c r="R56" i="57"/>
  <c r="Q56" i="57"/>
  <c r="O56" i="57"/>
  <c r="P56" i="57"/>
  <c r="N56" i="57"/>
  <c r="M56" i="57"/>
  <c r="L56" i="57"/>
  <c r="K56" i="57"/>
  <c r="J56" i="57"/>
  <c r="I56" i="57"/>
  <c r="H56" i="57"/>
  <c r="G56" i="57"/>
  <c r="F56" i="57"/>
  <c r="E56" i="57"/>
  <c r="D56" i="57"/>
  <c r="C56" i="57"/>
  <c r="BL55" i="57"/>
  <c r="BK55" i="57"/>
  <c r="BJ55" i="57"/>
  <c r="BI55" i="57"/>
  <c r="BH55" i="57"/>
  <c r="BG55" i="57"/>
  <c r="BF55" i="57"/>
  <c r="BE55" i="57"/>
  <c r="BD55" i="57"/>
  <c r="BC55" i="57"/>
  <c r="BB55" i="57"/>
  <c r="BA55" i="57"/>
  <c r="AZ55" i="57"/>
  <c r="AY55" i="57"/>
  <c r="AX55" i="57"/>
  <c r="AW55" i="57"/>
  <c r="AV55" i="57"/>
  <c r="AU55" i="57"/>
  <c r="AT55" i="57"/>
  <c r="AS55" i="57"/>
  <c r="AR55" i="57"/>
  <c r="AQ55" i="57"/>
  <c r="AP55" i="57"/>
  <c r="AO55" i="57"/>
  <c r="AN55" i="57"/>
  <c r="AM55" i="57"/>
  <c r="AL55" i="57"/>
  <c r="AK55" i="57"/>
  <c r="AJ55" i="57"/>
  <c r="AI55" i="57"/>
  <c r="AH55" i="57"/>
  <c r="AG55" i="57"/>
  <c r="AF55" i="57"/>
  <c r="AE55" i="57"/>
  <c r="AD55" i="57"/>
  <c r="AC55" i="57"/>
  <c r="AB55" i="57"/>
  <c r="AA55" i="57"/>
  <c r="Z55" i="57"/>
  <c r="Y55" i="57"/>
  <c r="X55" i="57"/>
  <c r="W55" i="57"/>
  <c r="V55" i="57"/>
  <c r="U55" i="57"/>
  <c r="T55" i="57"/>
  <c r="S55" i="57"/>
  <c r="R55" i="57"/>
  <c r="Q55" i="57"/>
  <c r="P55" i="57"/>
  <c r="O55" i="57"/>
  <c r="N55" i="57"/>
  <c r="M55" i="57"/>
  <c r="L55" i="57"/>
  <c r="K55" i="57"/>
  <c r="J55" i="57"/>
  <c r="I55" i="57"/>
  <c r="H55" i="57"/>
  <c r="G55" i="57"/>
  <c r="F55" i="57"/>
  <c r="E55" i="57"/>
  <c r="D55" i="57"/>
  <c r="C55" i="57"/>
  <c r="BL54" i="57"/>
  <c r="BK54" i="57"/>
  <c r="BJ54" i="57"/>
  <c r="BI54" i="57"/>
  <c r="BH54" i="57"/>
  <c r="BG54" i="57"/>
  <c r="BF54" i="57"/>
  <c r="BE54" i="57"/>
  <c r="BD54" i="57"/>
  <c r="BC54" i="57"/>
  <c r="BB54" i="57"/>
  <c r="BA54" i="57"/>
  <c r="AZ54" i="57"/>
  <c r="AY54" i="57"/>
  <c r="AX54" i="57"/>
  <c r="AW54" i="57"/>
  <c r="AV54" i="57"/>
  <c r="AU54" i="57"/>
  <c r="AT54" i="57"/>
  <c r="AS54" i="57"/>
  <c r="AR54" i="57"/>
  <c r="AQ54" i="57"/>
  <c r="AP54" i="57"/>
  <c r="AO54" i="57"/>
  <c r="AN54" i="57"/>
  <c r="AM54" i="57"/>
  <c r="BY54" i="57" s="1"/>
  <c r="AL54" i="57"/>
  <c r="AK54" i="57"/>
  <c r="AJ54" i="57"/>
  <c r="AI54" i="57"/>
  <c r="AH54" i="57"/>
  <c r="AG54" i="57"/>
  <c r="AF54" i="57"/>
  <c r="AE54" i="57"/>
  <c r="AD54" i="57"/>
  <c r="AC54" i="57"/>
  <c r="AB54" i="57"/>
  <c r="AA54" i="57"/>
  <c r="BX54" i="57" s="1"/>
  <c r="Z54" i="57"/>
  <c r="Y54" i="57"/>
  <c r="X54" i="57"/>
  <c r="W54" i="57"/>
  <c r="V54" i="57"/>
  <c r="U54" i="57"/>
  <c r="T54" i="57"/>
  <c r="S54" i="57"/>
  <c r="R54" i="57"/>
  <c r="Q54" i="57"/>
  <c r="P54" i="57"/>
  <c r="O54" i="57"/>
  <c r="BW54" i="57" s="1"/>
  <c r="N54" i="57"/>
  <c r="M54" i="57"/>
  <c r="L54" i="57"/>
  <c r="K54" i="57"/>
  <c r="J54" i="57"/>
  <c r="I54" i="57"/>
  <c r="H54" i="57"/>
  <c r="G54" i="57"/>
  <c r="F54" i="57"/>
  <c r="E54" i="57"/>
  <c r="D54" i="57"/>
  <c r="C54" i="57"/>
  <c r="BL53" i="57"/>
  <c r="BK53" i="57"/>
  <c r="BJ53" i="57"/>
  <c r="BI53" i="57"/>
  <c r="BH53" i="57"/>
  <c r="BG53" i="57"/>
  <c r="BF53" i="57"/>
  <c r="BE53" i="57"/>
  <c r="BD53" i="57"/>
  <c r="BC53" i="57"/>
  <c r="BB53" i="57"/>
  <c r="BA53" i="57"/>
  <c r="AZ53" i="57"/>
  <c r="AY53" i="57"/>
  <c r="AX53" i="57"/>
  <c r="AW53" i="57"/>
  <c r="AV53" i="57"/>
  <c r="AU53" i="57"/>
  <c r="AT53" i="57"/>
  <c r="AS53" i="57"/>
  <c r="AR53" i="57"/>
  <c r="AQ53" i="57"/>
  <c r="AP53" i="57"/>
  <c r="AO53" i="57"/>
  <c r="AN53" i="57"/>
  <c r="AM53" i="57"/>
  <c r="AL53" i="57"/>
  <c r="AK53" i="57"/>
  <c r="AJ53" i="57"/>
  <c r="AI53" i="57"/>
  <c r="AH53" i="57"/>
  <c r="AG53" i="57"/>
  <c r="AF53" i="57"/>
  <c r="AE53" i="57"/>
  <c r="AD53" i="57"/>
  <c r="AC53" i="57"/>
  <c r="AB53" i="57"/>
  <c r="AA53" i="57"/>
  <c r="Z53" i="57"/>
  <c r="Y53" i="57"/>
  <c r="X53" i="57"/>
  <c r="W53" i="57"/>
  <c r="V53" i="57"/>
  <c r="U53" i="57"/>
  <c r="T53" i="57"/>
  <c r="S53" i="57"/>
  <c r="R53" i="57"/>
  <c r="Q53" i="57"/>
  <c r="P53" i="57"/>
  <c r="O53" i="57"/>
  <c r="N53" i="57"/>
  <c r="M53" i="57"/>
  <c r="L53" i="57"/>
  <c r="K53" i="57"/>
  <c r="J53" i="57"/>
  <c r="I53" i="57"/>
  <c r="H53" i="57"/>
  <c r="G53" i="57"/>
  <c r="F53" i="57"/>
  <c r="E53" i="57"/>
  <c r="D53" i="57"/>
  <c r="C53" i="57"/>
  <c r="BL52" i="57"/>
  <c r="BK52" i="57"/>
  <c r="BJ52" i="57"/>
  <c r="BI52" i="57"/>
  <c r="BH52" i="57"/>
  <c r="BG52" i="57"/>
  <c r="BF52" i="57"/>
  <c r="BE52" i="57"/>
  <c r="BD52" i="57"/>
  <c r="BC52" i="57"/>
  <c r="BB52" i="57"/>
  <c r="BA52" i="57"/>
  <c r="AY52" i="57"/>
  <c r="AZ52" i="57"/>
  <c r="AX52" i="57"/>
  <c r="AW52" i="57"/>
  <c r="AV52" i="57"/>
  <c r="AU52" i="57"/>
  <c r="AT52" i="57"/>
  <c r="AS52" i="57"/>
  <c r="AR52" i="57"/>
  <c r="AQ52" i="57"/>
  <c r="AP52" i="57"/>
  <c r="AO52" i="57"/>
  <c r="AN52" i="57"/>
  <c r="AM52" i="57"/>
  <c r="AL52" i="57"/>
  <c r="AK52" i="57"/>
  <c r="AJ52" i="57"/>
  <c r="AI52" i="57"/>
  <c r="AH52" i="57"/>
  <c r="AG52" i="57"/>
  <c r="AF52" i="57"/>
  <c r="AE52" i="57"/>
  <c r="AD52" i="57"/>
  <c r="AC52" i="57"/>
  <c r="AB52" i="57"/>
  <c r="AA52" i="57"/>
  <c r="Z52" i="57"/>
  <c r="Y52" i="57"/>
  <c r="X52" i="57"/>
  <c r="W52" i="57"/>
  <c r="V52" i="57"/>
  <c r="U52" i="57"/>
  <c r="T52" i="57"/>
  <c r="S52" i="57"/>
  <c r="R52" i="57"/>
  <c r="Q52" i="57"/>
  <c r="P52" i="57"/>
  <c r="O52" i="57"/>
  <c r="N52" i="57"/>
  <c r="M52" i="57"/>
  <c r="L52" i="57"/>
  <c r="K52" i="57"/>
  <c r="J52" i="57"/>
  <c r="I52" i="57"/>
  <c r="H52" i="57"/>
  <c r="G52" i="57"/>
  <c r="F52" i="57"/>
  <c r="E52" i="57"/>
  <c r="D52" i="57"/>
  <c r="C52" i="57"/>
  <c r="BL51" i="57"/>
  <c r="BK51" i="57"/>
  <c r="BJ51" i="57"/>
  <c r="BI51" i="57"/>
  <c r="BH51" i="57"/>
  <c r="BG51" i="57"/>
  <c r="BF51" i="57"/>
  <c r="BE51" i="57"/>
  <c r="BD51" i="57"/>
  <c r="BC51" i="57"/>
  <c r="BB51" i="57"/>
  <c r="BA51" i="57"/>
  <c r="AZ51" i="57"/>
  <c r="AY51" i="57"/>
  <c r="AX51" i="57"/>
  <c r="AW51" i="57"/>
  <c r="AV51" i="57"/>
  <c r="AU51" i="57"/>
  <c r="AT51" i="57"/>
  <c r="AS51" i="57"/>
  <c r="AR51" i="57"/>
  <c r="AQ51" i="57"/>
  <c r="AP51" i="57"/>
  <c r="AO51" i="57"/>
  <c r="AN51" i="57"/>
  <c r="AM51" i="57"/>
  <c r="AL51" i="57"/>
  <c r="AK51" i="57"/>
  <c r="AJ51" i="57"/>
  <c r="AI51" i="57"/>
  <c r="AH51" i="57"/>
  <c r="AG51" i="57"/>
  <c r="AF51" i="57"/>
  <c r="AE51" i="57"/>
  <c r="AD51" i="57"/>
  <c r="AC51" i="57"/>
  <c r="AB51" i="57"/>
  <c r="AA51" i="57"/>
  <c r="Z51" i="57"/>
  <c r="Y51" i="57"/>
  <c r="X51" i="57"/>
  <c r="W51" i="57"/>
  <c r="V51" i="57"/>
  <c r="U51" i="57"/>
  <c r="T51" i="57"/>
  <c r="S51" i="57"/>
  <c r="R51" i="57"/>
  <c r="Q51" i="57"/>
  <c r="P51" i="57"/>
  <c r="O51" i="57"/>
  <c r="N51" i="57"/>
  <c r="M51" i="57"/>
  <c r="L51" i="57"/>
  <c r="K51" i="57"/>
  <c r="J51" i="57"/>
  <c r="I51" i="57"/>
  <c r="H51" i="57"/>
  <c r="G51" i="57"/>
  <c r="F51" i="57"/>
  <c r="E51" i="57"/>
  <c r="D51" i="57"/>
  <c r="C51" i="57"/>
  <c r="BL50" i="57"/>
  <c r="BK50" i="57"/>
  <c r="BJ50" i="57"/>
  <c r="BI50" i="57"/>
  <c r="BH50" i="57"/>
  <c r="BG50" i="57"/>
  <c r="BF50" i="57"/>
  <c r="BE50" i="57"/>
  <c r="BD50" i="57"/>
  <c r="BC50" i="57"/>
  <c r="BB50" i="57"/>
  <c r="BA50" i="57"/>
  <c r="AZ50" i="57"/>
  <c r="AY50" i="57"/>
  <c r="AX50" i="57"/>
  <c r="AW50" i="57"/>
  <c r="AV50" i="57"/>
  <c r="AU50" i="57"/>
  <c r="AT50" i="57"/>
  <c r="AS50" i="57"/>
  <c r="AR50" i="57"/>
  <c r="AQ50" i="57"/>
  <c r="AP50" i="57"/>
  <c r="AO50" i="57"/>
  <c r="AN50" i="57"/>
  <c r="AM50" i="57"/>
  <c r="AL50" i="57"/>
  <c r="AK50" i="57"/>
  <c r="AJ50" i="57"/>
  <c r="AI50" i="57"/>
  <c r="AH50" i="57"/>
  <c r="AG50" i="57"/>
  <c r="AF50" i="57"/>
  <c r="AE50" i="57"/>
  <c r="AD50" i="57"/>
  <c r="AC50" i="57"/>
  <c r="AB50" i="57"/>
  <c r="AA50" i="57"/>
  <c r="Z50" i="57"/>
  <c r="Y50" i="57"/>
  <c r="X50" i="57"/>
  <c r="W50" i="57"/>
  <c r="V50" i="57"/>
  <c r="U50" i="57"/>
  <c r="T50" i="57"/>
  <c r="S50" i="57"/>
  <c r="R50" i="57"/>
  <c r="Q50" i="57"/>
  <c r="P50" i="57"/>
  <c r="O50" i="57"/>
  <c r="N50" i="57"/>
  <c r="M50" i="57"/>
  <c r="L50" i="57"/>
  <c r="K50" i="57"/>
  <c r="J50" i="57"/>
  <c r="I50" i="57"/>
  <c r="H50" i="57"/>
  <c r="G50" i="57"/>
  <c r="F50" i="57"/>
  <c r="E50" i="57"/>
  <c r="D50" i="57"/>
  <c r="C50" i="57"/>
  <c r="BL49" i="57"/>
  <c r="BK49" i="57"/>
  <c r="BJ49" i="57"/>
  <c r="BI49" i="57"/>
  <c r="BH49" i="57"/>
  <c r="BG49" i="57"/>
  <c r="BF49" i="57"/>
  <c r="BE49" i="57"/>
  <c r="BD49" i="57"/>
  <c r="BC49" i="57"/>
  <c r="BB49" i="57"/>
  <c r="BA49" i="57"/>
  <c r="AZ49" i="57"/>
  <c r="AY49" i="57"/>
  <c r="AX49" i="57"/>
  <c r="AW49" i="57"/>
  <c r="AV49" i="57"/>
  <c r="AU49" i="57"/>
  <c r="AT49" i="57"/>
  <c r="AS49" i="57"/>
  <c r="AR49" i="57"/>
  <c r="AQ49" i="57"/>
  <c r="AP49" i="57"/>
  <c r="AO49" i="57"/>
  <c r="AN49" i="57"/>
  <c r="AM49" i="57"/>
  <c r="AL49" i="57"/>
  <c r="AK49" i="57"/>
  <c r="AJ49" i="57"/>
  <c r="AI49" i="57"/>
  <c r="AH49" i="57"/>
  <c r="AG49" i="57"/>
  <c r="AF49" i="57"/>
  <c r="AE49" i="57"/>
  <c r="AD49" i="57"/>
  <c r="AC49" i="57"/>
  <c r="AB49" i="57"/>
  <c r="AA49" i="57"/>
  <c r="Z49" i="57"/>
  <c r="Y49" i="57"/>
  <c r="X49" i="57"/>
  <c r="W49" i="57"/>
  <c r="V49" i="57"/>
  <c r="U49" i="57"/>
  <c r="T49" i="57"/>
  <c r="S49" i="57"/>
  <c r="R49" i="57"/>
  <c r="Q49" i="57"/>
  <c r="P49" i="57"/>
  <c r="O49" i="57"/>
  <c r="N49" i="57"/>
  <c r="M49" i="57"/>
  <c r="L49" i="57"/>
  <c r="K49" i="57"/>
  <c r="J49" i="57"/>
  <c r="I49" i="57"/>
  <c r="H49" i="57"/>
  <c r="G49" i="57"/>
  <c r="F49" i="57"/>
  <c r="E49" i="57"/>
  <c r="D49" i="57"/>
  <c r="C49" i="57"/>
  <c r="BL48" i="57"/>
  <c r="BK48" i="57"/>
  <c r="BJ48" i="57"/>
  <c r="BI48" i="57"/>
  <c r="BH48" i="57"/>
  <c r="BG48" i="57"/>
  <c r="BF48" i="57"/>
  <c r="BE48" i="57"/>
  <c r="BD48" i="57"/>
  <c r="BC48" i="57"/>
  <c r="BB48" i="57"/>
  <c r="BA48" i="57"/>
  <c r="AZ48" i="57"/>
  <c r="AY48" i="57"/>
  <c r="AX48" i="57"/>
  <c r="AW48" i="57"/>
  <c r="AV48" i="57"/>
  <c r="AU48" i="57"/>
  <c r="AT48" i="57"/>
  <c r="AS48" i="57"/>
  <c r="AR48" i="57"/>
  <c r="AQ48" i="57"/>
  <c r="AP48" i="57"/>
  <c r="AO48" i="57"/>
  <c r="AN48" i="57"/>
  <c r="AM48" i="57"/>
  <c r="AL48" i="57"/>
  <c r="AK48" i="57"/>
  <c r="AJ48" i="57"/>
  <c r="AI48" i="57"/>
  <c r="AH48" i="57"/>
  <c r="AG48" i="57"/>
  <c r="AF48" i="57"/>
  <c r="AE48" i="57"/>
  <c r="AD48" i="57"/>
  <c r="AC48" i="57"/>
  <c r="AB48" i="57"/>
  <c r="AA48" i="57"/>
  <c r="Z48" i="57"/>
  <c r="Y48" i="57"/>
  <c r="X48" i="57"/>
  <c r="W48" i="57"/>
  <c r="V48" i="57"/>
  <c r="U48" i="57"/>
  <c r="T48" i="57"/>
  <c r="S48" i="57"/>
  <c r="R48" i="57"/>
  <c r="Q48" i="57"/>
  <c r="P48" i="57"/>
  <c r="O48" i="57"/>
  <c r="N48" i="57"/>
  <c r="M48" i="57"/>
  <c r="L48" i="57"/>
  <c r="K48" i="57"/>
  <c r="J48" i="57"/>
  <c r="I48" i="57"/>
  <c r="H48" i="57"/>
  <c r="G48" i="57"/>
  <c r="F48" i="57"/>
  <c r="E48" i="57"/>
  <c r="D48" i="57"/>
  <c r="C48" i="57"/>
  <c r="BL47" i="57"/>
  <c r="BK47" i="57"/>
  <c r="BJ47" i="57"/>
  <c r="BI47" i="57"/>
  <c r="BH47" i="57"/>
  <c r="BG47" i="57"/>
  <c r="BF47" i="57"/>
  <c r="BE47" i="57"/>
  <c r="BD47" i="57"/>
  <c r="BC47" i="57"/>
  <c r="BB47" i="57"/>
  <c r="BA47" i="57"/>
  <c r="AZ47" i="57"/>
  <c r="AY47" i="57"/>
  <c r="AX47" i="57"/>
  <c r="AW47" i="57"/>
  <c r="AV47" i="57"/>
  <c r="AU47" i="57"/>
  <c r="AT47" i="57"/>
  <c r="AS47" i="57"/>
  <c r="AR47" i="57"/>
  <c r="AQ47" i="57"/>
  <c r="AP47" i="57"/>
  <c r="AO47" i="57"/>
  <c r="AN47" i="57"/>
  <c r="AM47" i="57"/>
  <c r="AL47" i="57"/>
  <c r="AK47" i="57"/>
  <c r="AJ47" i="57"/>
  <c r="AI47" i="57"/>
  <c r="AH47" i="57"/>
  <c r="AG47" i="57"/>
  <c r="AF47" i="57"/>
  <c r="AE47" i="57"/>
  <c r="AD47" i="57"/>
  <c r="AC47" i="57"/>
  <c r="AB47" i="57"/>
  <c r="AA47" i="57"/>
  <c r="Z47" i="57"/>
  <c r="Y47" i="57"/>
  <c r="X47" i="57"/>
  <c r="W47" i="57"/>
  <c r="V47" i="57"/>
  <c r="U47" i="57"/>
  <c r="T47" i="57"/>
  <c r="S47" i="57"/>
  <c r="R47" i="57"/>
  <c r="Q47" i="57"/>
  <c r="P47" i="57"/>
  <c r="O47" i="57"/>
  <c r="N47" i="57"/>
  <c r="M47" i="57"/>
  <c r="L47" i="57"/>
  <c r="K47" i="57"/>
  <c r="J47" i="57"/>
  <c r="I47" i="57"/>
  <c r="H47" i="57"/>
  <c r="G47" i="57"/>
  <c r="F47" i="57"/>
  <c r="E47" i="57"/>
  <c r="D47" i="57"/>
  <c r="C47" i="57"/>
  <c r="BL46" i="57"/>
  <c r="BK46" i="57"/>
  <c r="BJ46" i="57"/>
  <c r="BI46" i="57"/>
  <c r="BH46" i="57"/>
  <c r="BG46" i="57"/>
  <c r="BF46" i="57"/>
  <c r="BE46" i="57"/>
  <c r="BD46" i="57"/>
  <c r="BC46" i="57"/>
  <c r="BB46" i="57"/>
  <c r="BA46" i="57"/>
  <c r="AY46" i="57"/>
  <c r="AZ46" i="57"/>
  <c r="AX46" i="57"/>
  <c r="AW46" i="57"/>
  <c r="AV46" i="57"/>
  <c r="AU46" i="57"/>
  <c r="AT46" i="57"/>
  <c r="AS46" i="57"/>
  <c r="AR46" i="57"/>
  <c r="AQ46" i="57"/>
  <c r="AP46" i="57"/>
  <c r="AO46" i="57"/>
  <c r="AN46" i="57"/>
  <c r="AM46" i="57"/>
  <c r="AL46" i="57"/>
  <c r="AK46" i="57"/>
  <c r="AJ46" i="57"/>
  <c r="AI46" i="57"/>
  <c r="AH46" i="57"/>
  <c r="AG46" i="57"/>
  <c r="AF46" i="57"/>
  <c r="AE46" i="57"/>
  <c r="AD46" i="57"/>
  <c r="AC46" i="57"/>
  <c r="AB46" i="57"/>
  <c r="AA46" i="57"/>
  <c r="Z46" i="57"/>
  <c r="Y46" i="57"/>
  <c r="X46" i="57"/>
  <c r="W46" i="57"/>
  <c r="V46" i="57"/>
  <c r="U46" i="57"/>
  <c r="T46" i="57"/>
  <c r="S46" i="57"/>
  <c r="R46" i="57"/>
  <c r="Q46" i="57"/>
  <c r="P46" i="57"/>
  <c r="O46" i="57"/>
  <c r="N46" i="57"/>
  <c r="M46" i="57"/>
  <c r="L46" i="57"/>
  <c r="K46" i="57"/>
  <c r="J46" i="57"/>
  <c r="I46" i="57"/>
  <c r="H46" i="57"/>
  <c r="G46" i="57"/>
  <c r="F46" i="57"/>
  <c r="E46" i="57"/>
  <c r="D46" i="57"/>
  <c r="C46" i="57"/>
  <c r="BL45" i="57"/>
  <c r="BK45" i="57"/>
  <c r="BJ45" i="57"/>
  <c r="BI45" i="57"/>
  <c r="BH45" i="57"/>
  <c r="BG45" i="57"/>
  <c r="BF45" i="57"/>
  <c r="BE45" i="57"/>
  <c r="BD45" i="57"/>
  <c r="BC45" i="57"/>
  <c r="BB45" i="57"/>
  <c r="BA45" i="57"/>
  <c r="AZ45" i="57"/>
  <c r="AY45" i="57"/>
  <c r="AX45" i="57"/>
  <c r="AW45" i="57"/>
  <c r="AV45" i="57"/>
  <c r="AU45" i="57"/>
  <c r="AT45" i="57"/>
  <c r="AS45" i="57"/>
  <c r="AR45" i="57"/>
  <c r="AQ45" i="57"/>
  <c r="AP45" i="57"/>
  <c r="AO45" i="57"/>
  <c r="AN45" i="57"/>
  <c r="AM45" i="57"/>
  <c r="AL45" i="57"/>
  <c r="AK45" i="57"/>
  <c r="AJ45" i="57"/>
  <c r="AI45" i="57"/>
  <c r="AH45" i="57"/>
  <c r="AG45" i="57"/>
  <c r="AF45" i="57"/>
  <c r="AE45" i="57"/>
  <c r="AD45" i="57"/>
  <c r="AC45" i="57"/>
  <c r="AB45" i="57"/>
  <c r="AA45" i="57"/>
  <c r="Z45" i="57"/>
  <c r="Y45" i="57"/>
  <c r="X45" i="57"/>
  <c r="W45" i="57"/>
  <c r="V45" i="57"/>
  <c r="U45" i="57"/>
  <c r="T45" i="57"/>
  <c r="S45" i="57"/>
  <c r="R45" i="57"/>
  <c r="Q45" i="57"/>
  <c r="P45" i="57"/>
  <c r="O45" i="57"/>
  <c r="N45" i="57"/>
  <c r="M45" i="57"/>
  <c r="L45" i="57"/>
  <c r="K45" i="57"/>
  <c r="J45" i="57"/>
  <c r="I45" i="57"/>
  <c r="H45" i="57"/>
  <c r="G45" i="57"/>
  <c r="F45" i="57"/>
  <c r="E45" i="57"/>
  <c r="D45" i="57"/>
  <c r="C45" i="57"/>
  <c r="BL44" i="57"/>
  <c r="BK44" i="57"/>
  <c r="BJ44" i="57"/>
  <c r="BI44" i="57"/>
  <c r="BH44" i="57"/>
  <c r="BG44" i="57"/>
  <c r="BF44" i="57"/>
  <c r="BE44" i="57"/>
  <c r="BD44" i="57"/>
  <c r="BC44" i="57"/>
  <c r="BB44" i="57"/>
  <c r="BA44" i="57"/>
  <c r="AZ44" i="57"/>
  <c r="AY44" i="57"/>
  <c r="BZ44" i="57" s="1"/>
  <c r="AX44" i="57"/>
  <c r="AW44" i="57"/>
  <c r="AV44" i="57"/>
  <c r="AU44" i="57"/>
  <c r="AT44" i="57"/>
  <c r="AS44" i="57"/>
  <c r="AR44" i="57"/>
  <c r="AQ44" i="57"/>
  <c r="AP44" i="57"/>
  <c r="AO44" i="57"/>
  <c r="AN44" i="57"/>
  <c r="AM44" i="57"/>
  <c r="BT44" i="57" s="1"/>
  <c r="AL44" i="57"/>
  <c r="AK44" i="57"/>
  <c r="AJ44" i="57"/>
  <c r="AI44" i="57"/>
  <c r="AH44" i="57"/>
  <c r="AG44" i="57"/>
  <c r="AF44" i="57"/>
  <c r="AE44" i="57"/>
  <c r="AD44" i="57"/>
  <c r="AC44" i="57"/>
  <c r="AB44" i="57"/>
  <c r="AA44" i="57"/>
  <c r="BS44" i="57" s="1"/>
  <c r="Z44" i="57"/>
  <c r="Y44" i="57"/>
  <c r="X44" i="57"/>
  <c r="W44" i="57"/>
  <c r="V44" i="57"/>
  <c r="U44" i="57"/>
  <c r="T44" i="57"/>
  <c r="S44" i="57"/>
  <c r="R44" i="57"/>
  <c r="Q44" i="57"/>
  <c r="P44" i="57"/>
  <c r="O44" i="57"/>
  <c r="BW44" i="57" s="1"/>
  <c r="N44" i="57"/>
  <c r="M44" i="57"/>
  <c r="L44" i="57"/>
  <c r="K44" i="57"/>
  <c r="J44" i="57"/>
  <c r="I44" i="57"/>
  <c r="H44" i="57"/>
  <c r="G44" i="57"/>
  <c r="F44" i="57"/>
  <c r="E44" i="57"/>
  <c r="D44" i="57"/>
  <c r="C44" i="57"/>
  <c r="BL41" i="57"/>
  <c r="BK41" i="57"/>
  <c r="BJ41" i="57"/>
  <c r="BI41" i="57"/>
  <c r="BH41" i="57"/>
  <c r="BG41" i="57"/>
  <c r="BF41" i="57"/>
  <c r="BE41" i="57"/>
  <c r="BD41" i="57"/>
  <c r="BC41" i="57"/>
  <c r="BB41" i="57"/>
  <c r="BA41" i="57"/>
  <c r="AZ41" i="57"/>
  <c r="AY41" i="57"/>
  <c r="AX41" i="57"/>
  <c r="AW41" i="57"/>
  <c r="AV41" i="57"/>
  <c r="AU41" i="57"/>
  <c r="AT41" i="57"/>
  <c r="AS41" i="57"/>
  <c r="AR41" i="57"/>
  <c r="AQ41" i="57"/>
  <c r="AP41" i="57"/>
  <c r="AO41" i="57"/>
  <c r="AN41" i="57"/>
  <c r="AM41" i="57"/>
  <c r="AL41" i="57"/>
  <c r="AK41" i="57"/>
  <c r="AJ41" i="57"/>
  <c r="AI41" i="57"/>
  <c r="AH41" i="57"/>
  <c r="AG41" i="57"/>
  <c r="AF41" i="57"/>
  <c r="AE41" i="57"/>
  <c r="AD41" i="57"/>
  <c r="AC41" i="57"/>
  <c r="AB41" i="57"/>
  <c r="AA41" i="57"/>
  <c r="Z41" i="57"/>
  <c r="Y41" i="57"/>
  <c r="X41" i="57"/>
  <c r="W41" i="57"/>
  <c r="V41" i="57"/>
  <c r="U41" i="57"/>
  <c r="T41" i="57"/>
  <c r="S41" i="57"/>
  <c r="R41" i="57"/>
  <c r="Q41" i="57"/>
  <c r="P41" i="57"/>
  <c r="O41" i="57"/>
  <c r="N41" i="57"/>
  <c r="M41" i="57"/>
  <c r="L41" i="57"/>
  <c r="K41" i="57"/>
  <c r="J41" i="57"/>
  <c r="I41" i="57"/>
  <c r="H41" i="57"/>
  <c r="G41" i="57"/>
  <c r="F41" i="57"/>
  <c r="E41" i="57"/>
  <c r="D41" i="57"/>
  <c r="C41" i="57"/>
  <c r="BL40" i="57"/>
  <c r="BK40" i="57"/>
  <c r="BJ40" i="57"/>
  <c r="BI40" i="57"/>
  <c r="BH40" i="57"/>
  <c r="BG40" i="57"/>
  <c r="BF40" i="57"/>
  <c r="BE40" i="57"/>
  <c r="BD40" i="57"/>
  <c r="BC40" i="57"/>
  <c r="BB40" i="57"/>
  <c r="BA40" i="57"/>
  <c r="AY40" i="57"/>
  <c r="AZ40" i="57"/>
  <c r="AX40" i="57"/>
  <c r="AW40" i="57"/>
  <c r="AV40" i="57"/>
  <c r="AU40" i="57"/>
  <c r="AT40" i="57"/>
  <c r="AS40" i="57"/>
  <c r="AR40" i="57"/>
  <c r="AQ40" i="57"/>
  <c r="AP40" i="57"/>
  <c r="AO40" i="57"/>
  <c r="AM40" i="57"/>
  <c r="AN40" i="57"/>
  <c r="AL40" i="57"/>
  <c r="AK40" i="57"/>
  <c r="AJ40" i="57"/>
  <c r="AI40" i="57"/>
  <c r="AH40" i="57"/>
  <c r="AG40" i="57"/>
  <c r="AF40" i="57"/>
  <c r="AE40" i="57"/>
  <c r="AD40" i="57"/>
  <c r="AC40" i="57"/>
  <c r="AA40" i="57"/>
  <c r="AB40" i="57"/>
  <c r="Z40" i="57"/>
  <c r="Y40" i="57"/>
  <c r="X40" i="57"/>
  <c r="W40" i="57"/>
  <c r="V40" i="57"/>
  <c r="U40" i="57"/>
  <c r="T40" i="57"/>
  <c r="S40" i="57"/>
  <c r="R40" i="57"/>
  <c r="Q40" i="57"/>
  <c r="O40" i="57"/>
  <c r="P40" i="57"/>
  <c r="N40" i="57"/>
  <c r="M40" i="57"/>
  <c r="L40" i="57"/>
  <c r="K40" i="57"/>
  <c r="J40" i="57"/>
  <c r="I40" i="57"/>
  <c r="H40" i="57"/>
  <c r="G40" i="57"/>
  <c r="F40" i="57"/>
  <c r="E40" i="57"/>
  <c r="D40" i="57"/>
  <c r="C40" i="57"/>
  <c r="BL39" i="57"/>
  <c r="BK39" i="57"/>
  <c r="BJ39" i="57"/>
  <c r="BI39" i="57"/>
  <c r="BH39" i="57"/>
  <c r="BG39" i="57"/>
  <c r="BF39" i="57"/>
  <c r="BE39" i="57"/>
  <c r="BD39" i="57"/>
  <c r="BC39" i="57"/>
  <c r="BB39" i="57"/>
  <c r="BA39" i="57"/>
  <c r="AZ39" i="57"/>
  <c r="AY39" i="57"/>
  <c r="AX39" i="57"/>
  <c r="AW39" i="57"/>
  <c r="AV39" i="57"/>
  <c r="AU39" i="57"/>
  <c r="AT39" i="57"/>
  <c r="AS39" i="57"/>
  <c r="AR39" i="57"/>
  <c r="AQ39" i="57"/>
  <c r="AP39" i="57"/>
  <c r="AO39" i="57"/>
  <c r="AN39" i="57"/>
  <c r="AM39" i="57"/>
  <c r="AL39" i="57"/>
  <c r="AK39" i="57"/>
  <c r="AJ39" i="57"/>
  <c r="AI39" i="57"/>
  <c r="AH39" i="57"/>
  <c r="AG39" i="57"/>
  <c r="AF39" i="57"/>
  <c r="AE39" i="57"/>
  <c r="AD39" i="57"/>
  <c r="AC39" i="57"/>
  <c r="AB39" i="57"/>
  <c r="AA39" i="57"/>
  <c r="Z39" i="57"/>
  <c r="Y39" i="57"/>
  <c r="X39" i="57"/>
  <c r="W39" i="57"/>
  <c r="V39" i="57"/>
  <c r="U39" i="57"/>
  <c r="T39" i="57"/>
  <c r="S39" i="57"/>
  <c r="R39" i="57"/>
  <c r="Q39" i="57"/>
  <c r="P39" i="57"/>
  <c r="O39" i="57"/>
  <c r="N39" i="57"/>
  <c r="M39" i="57"/>
  <c r="L39" i="57"/>
  <c r="K39" i="57"/>
  <c r="J39" i="57"/>
  <c r="I39" i="57"/>
  <c r="H39" i="57"/>
  <c r="G39" i="57"/>
  <c r="F39" i="57"/>
  <c r="E39" i="57"/>
  <c r="D39" i="57"/>
  <c r="C39" i="57"/>
  <c r="BL38" i="57"/>
  <c r="BK38" i="57"/>
  <c r="BJ38" i="57"/>
  <c r="BI38" i="57"/>
  <c r="BH38" i="57"/>
  <c r="BG38" i="57"/>
  <c r="BF38" i="57"/>
  <c r="BE38" i="57"/>
  <c r="BD38" i="57"/>
  <c r="BC38" i="57"/>
  <c r="BB38" i="57"/>
  <c r="BA38" i="57"/>
  <c r="AZ38" i="57"/>
  <c r="AY38" i="57"/>
  <c r="AX38" i="57"/>
  <c r="AW38" i="57"/>
  <c r="AV38" i="57"/>
  <c r="AU38" i="57"/>
  <c r="AT38" i="57"/>
  <c r="AS38" i="57"/>
  <c r="AR38" i="57"/>
  <c r="AQ38" i="57"/>
  <c r="AP38" i="57"/>
  <c r="AO38" i="57"/>
  <c r="AN38" i="57"/>
  <c r="AM38" i="57"/>
  <c r="AL38" i="57"/>
  <c r="AK38" i="57"/>
  <c r="AJ38" i="57"/>
  <c r="AI38" i="57"/>
  <c r="AH38" i="57"/>
  <c r="AG38" i="57"/>
  <c r="AF38" i="57"/>
  <c r="AE38" i="57"/>
  <c r="AD38" i="57"/>
  <c r="AC38" i="57"/>
  <c r="AB38" i="57"/>
  <c r="AA38" i="57"/>
  <c r="Z38" i="57"/>
  <c r="Y38" i="57"/>
  <c r="X38" i="57"/>
  <c r="W38" i="57"/>
  <c r="V38" i="57"/>
  <c r="U38" i="57"/>
  <c r="T38" i="57"/>
  <c r="S38" i="57"/>
  <c r="R38" i="57"/>
  <c r="Q38" i="57"/>
  <c r="P38" i="57"/>
  <c r="O38" i="57"/>
  <c r="N38" i="57"/>
  <c r="M38" i="57"/>
  <c r="L38" i="57"/>
  <c r="K38" i="57"/>
  <c r="J38" i="57"/>
  <c r="I38" i="57"/>
  <c r="H38" i="57"/>
  <c r="G38" i="57"/>
  <c r="F38" i="57"/>
  <c r="E38" i="57"/>
  <c r="D38" i="57"/>
  <c r="C38" i="57"/>
  <c r="BL37" i="57"/>
  <c r="BK37" i="57"/>
  <c r="BJ37" i="57"/>
  <c r="BI37" i="57"/>
  <c r="BH37" i="57"/>
  <c r="BG37" i="57"/>
  <c r="BF37" i="57"/>
  <c r="BE37" i="57"/>
  <c r="BD37" i="57"/>
  <c r="BC37" i="57"/>
  <c r="BB37" i="57"/>
  <c r="BA37" i="57"/>
  <c r="AZ37" i="57"/>
  <c r="AY37" i="57"/>
  <c r="AX37" i="57"/>
  <c r="AW37" i="57"/>
  <c r="AV37" i="57"/>
  <c r="AU37" i="57"/>
  <c r="AT37" i="57"/>
  <c r="AS37" i="57"/>
  <c r="AR37" i="57"/>
  <c r="AQ37" i="57"/>
  <c r="AP37" i="57"/>
  <c r="AO37" i="57"/>
  <c r="AN37" i="57"/>
  <c r="AM37" i="57"/>
  <c r="AL37" i="57"/>
  <c r="AK37" i="57"/>
  <c r="AJ37" i="57"/>
  <c r="AI37" i="57"/>
  <c r="AH37" i="57"/>
  <c r="AG37" i="57"/>
  <c r="AF37" i="57"/>
  <c r="AE37" i="57"/>
  <c r="AD37" i="57"/>
  <c r="AC37" i="57"/>
  <c r="AB37" i="57"/>
  <c r="AA37" i="57"/>
  <c r="Z37" i="57"/>
  <c r="Y37" i="57"/>
  <c r="X37" i="57"/>
  <c r="W37" i="57"/>
  <c r="V37" i="57"/>
  <c r="U37" i="57"/>
  <c r="T37" i="57"/>
  <c r="S37" i="57"/>
  <c r="R37" i="57"/>
  <c r="Q37" i="57"/>
  <c r="P37" i="57"/>
  <c r="O37" i="57"/>
  <c r="N37" i="57"/>
  <c r="M37" i="57"/>
  <c r="L37" i="57"/>
  <c r="K37" i="57"/>
  <c r="J37" i="57"/>
  <c r="I37" i="57"/>
  <c r="H37" i="57"/>
  <c r="G37" i="57"/>
  <c r="F37" i="57"/>
  <c r="E37" i="57"/>
  <c r="D37" i="57"/>
  <c r="C37" i="57"/>
  <c r="BL36" i="57"/>
  <c r="BK36" i="57"/>
  <c r="BJ36" i="57"/>
  <c r="BI36" i="57"/>
  <c r="BH36" i="57"/>
  <c r="BG36" i="57"/>
  <c r="BF36" i="57"/>
  <c r="BE36" i="57"/>
  <c r="BD36" i="57"/>
  <c r="BC36" i="57"/>
  <c r="BB36" i="57"/>
  <c r="BA36" i="57"/>
  <c r="AZ36" i="57"/>
  <c r="AY36" i="57"/>
  <c r="AX36" i="57"/>
  <c r="AW36" i="57"/>
  <c r="AV36" i="57"/>
  <c r="AU36" i="57"/>
  <c r="AT36" i="57"/>
  <c r="AS36" i="57"/>
  <c r="AR36" i="57"/>
  <c r="AQ36" i="57"/>
  <c r="AP36" i="57"/>
  <c r="AO36" i="57"/>
  <c r="AN36" i="57"/>
  <c r="AM36" i="57"/>
  <c r="AL36" i="57"/>
  <c r="AK36" i="57"/>
  <c r="AJ36" i="57"/>
  <c r="AI36" i="57"/>
  <c r="AH36" i="57"/>
  <c r="AG36" i="57"/>
  <c r="AF36" i="57"/>
  <c r="AE36" i="57"/>
  <c r="AD36" i="57"/>
  <c r="AC36" i="57"/>
  <c r="AB36" i="57"/>
  <c r="AA36" i="57"/>
  <c r="Z36" i="57"/>
  <c r="Y36" i="57"/>
  <c r="X36" i="57"/>
  <c r="W36" i="57"/>
  <c r="V36" i="57"/>
  <c r="U36" i="57"/>
  <c r="T36" i="57"/>
  <c r="S36" i="57"/>
  <c r="R36" i="57"/>
  <c r="Q36" i="57"/>
  <c r="P36" i="57"/>
  <c r="O36" i="57"/>
  <c r="N36" i="57"/>
  <c r="M36" i="57"/>
  <c r="L36" i="57"/>
  <c r="K36" i="57"/>
  <c r="J36" i="57"/>
  <c r="I36" i="57"/>
  <c r="H36" i="57"/>
  <c r="G36" i="57"/>
  <c r="F36" i="57"/>
  <c r="E36" i="57"/>
  <c r="D36" i="57"/>
  <c r="C36" i="57"/>
  <c r="BL35" i="57"/>
  <c r="BK35" i="57"/>
  <c r="BJ35" i="57"/>
  <c r="BI35" i="57"/>
  <c r="BH35" i="57"/>
  <c r="BG35" i="57"/>
  <c r="BF35" i="57"/>
  <c r="BE35" i="57"/>
  <c r="BD35" i="57"/>
  <c r="BC35" i="57"/>
  <c r="BB35" i="57"/>
  <c r="BA35" i="57"/>
  <c r="AZ35" i="57"/>
  <c r="AY35" i="57"/>
  <c r="AX35" i="57"/>
  <c r="AW35" i="57"/>
  <c r="AV35" i="57"/>
  <c r="AU35" i="57"/>
  <c r="AT35" i="57"/>
  <c r="AS35" i="57"/>
  <c r="AR35" i="57"/>
  <c r="AQ35" i="57"/>
  <c r="AP35" i="57"/>
  <c r="AO35" i="57"/>
  <c r="AN35" i="57"/>
  <c r="AM35" i="57"/>
  <c r="AL35" i="57"/>
  <c r="AK35" i="57"/>
  <c r="AJ35" i="57"/>
  <c r="AI35" i="57"/>
  <c r="AH35" i="57"/>
  <c r="AG35" i="57"/>
  <c r="AF35" i="57"/>
  <c r="AE35" i="57"/>
  <c r="AD35" i="57"/>
  <c r="AC35" i="57"/>
  <c r="AB35" i="57"/>
  <c r="AA35" i="57"/>
  <c r="Z35" i="57"/>
  <c r="Y35" i="57"/>
  <c r="X35" i="57"/>
  <c r="W35" i="57"/>
  <c r="V35" i="57"/>
  <c r="U35" i="57"/>
  <c r="T35" i="57"/>
  <c r="S35" i="57"/>
  <c r="R35" i="57"/>
  <c r="Q35" i="57"/>
  <c r="P35" i="57"/>
  <c r="O35" i="57"/>
  <c r="N35" i="57"/>
  <c r="M35" i="57"/>
  <c r="L35" i="57"/>
  <c r="K35" i="57"/>
  <c r="J35" i="57"/>
  <c r="I35" i="57"/>
  <c r="H35" i="57"/>
  <c r="G35" i="57"/>
  <c r="F35" i="57"/>
  <c r="E35" i="57"/>
  <c r="D35" i="57"/>
  <c r="C35" i="57"/>
  <c r="BL34" i="57"/>
  <c r="BK34" i="57"/>
  <c r="BJ34" i="57"/>
  <c r="BI34" i="57"/>
  <c r="BH34" i="57"/>
  <c r="BG34" i="57"/>
  <c r="BF34" i="57"/>
  <c r="BE34" i="57"/>
  <c r="BD34" i="57"/>
  <c r="BC34" i="57"/>
  <c r="BB34" i="57"/>
  <c r="BA34" i="57"/>
  <c r="AZ34" i="57"/>
  <c r="AY34" i="57"/>
  <c r="AX34" i="57"/>
  <c r="AW34" i="57"/>
  <c r="AV34" i="57"/>
  <c r="AU34" i="57"/>
  <c r="AT34" i="57"/>
  <c r="AS34" i="57"/>
  <c r="AR34" i="57"/>
  <c r="AQ34" i="57"/>
  <c r="AP34" i="57"/>
  <c r="AO34" i="57"/>
  <c r="AN34" i="57"/>
  <c r="AM34" i="57"/>
  <c r="AL34" i="57"/>
  <c r="AK34" i="57"/>
  <c r="AJ34" i="57"/>
  <c r="AI34" i="57"/>
  <c r="AH34" i="57"/>
  <c r="AG34" i="57"/>
  <c r="AF34" i="57"/>
  <c r="AE34" i="57"/>
  <c r="AD34" i="57"/>
  <c r="AC34" i="57"/>
  <c r="AB34" i="57"/>
  <c r="AA34" i="57"/>
  <c r="Z34" i="57"/>
  <c r="Y34" i="57"/>
  <c r="X34" i="57"/>
  <c r="W34" i="57"/>
  <c r="V34" i="57"/>
  <c r="U34" i="57"/>
  <c r="T34" i="57"/>
  <c r="S34" i="57"/>
  <c r="R34" i="57"/>
  <c r="Q34" i="57"/>
  <c r="P34" i="57"/>
  <c r="O34" i="57"/>
  <c r="N34" i="57"/>
  <c r="M34" i="57"/>
  <c r="L34" i="57"/>
  <c r="K34" i="57"/>
  <c r="J34" i="57"/>
  <c r="I34" i="57"/>
  <c r="H34" i="57"/>
  <c r="G34" i="57"/>
  <c r="F34" i="57"/>
  <c r="E34" i="57"/>
  <c r="D34" i="57"/>
  <c r="C34" i="57"/>
  <c r="BL33" i="57"/>
  <c r="BL32" i="57"/>
  <c r="BK33" i="57"/>
  <c r="BJ33" i="57"/>
  <c r="BI33" i="57"/>
  <c r="BH33" i="57"/>
  <c r="BG33" i="57"/>
  <c r="BF33" i="57"/>
  <c r="BE33" i="57"/>
  <c r="BD33" i="57"/>
  <c r="BC33" i="57"/>
  <c r="BB33" i="57"/>
  <c r="BA33" i="57"/>
  <c r="AZ33" i="57"/>
  <c r="AY33" i="57"/>
  <c r="AX33" i="57"/>
  <c r="AW33" i="57"/>
  <c r="AV33" i="57"/>
  <c r="AU33" i="57"/>
  <c r="AT33" i="57"/>
  <c r="AS33" i="57"/>
  <c r="AR33" i="57"/>
  <c r="AQ33" i="57"/>
  <c r="AP33" i="57"/>
  <c r="AO33" i="57"/>
  <c r="AN33" i="57"/>
  <c r="AM33" i="57"/>
  <c r="AL33" i="57"/>
  <c r="AK33" i="57"/>
  <c r="AJ33" i="57"/>
  <c r="AI33" i="57"/>
  <c r="AH33" i="57"/>
  <c r="AG33" i="57"/>
  <c r="AF33" i="57"/>
  <c r="AE33" i="57"/>
  <c r="AD33" i="57"/>
  <c r="AC33" i="57"/>
  <c r="AB33" i="57"/>
  <c r="AA33" i="57"/>
  <c r="Z33" i="57"/>
  <c r="Y33" i="57"/>
  <c r="X33" i="57"/>
  <c r="W33" i="57"/>
  <c r="V33" i="57"/>
  <c r="U33" i="57"/>
  <c r="T33" i="57"/>
  <c r="S33" i="57"/>
  <c r="R33" i="57"/>
  <c r="Q33" i="57"/>
  <c r="P33" i="57"/>
  <c r="O33" i="57"/>
  <c r="N33" i="57"/>
  <c r="M33" i="57"/>
  <c r="L33" i="57"/>
  <c r="K33" i="57"/>
  <c r="J33" i="57"/>
  <c r="I33" i="57"/>
  <c r="H33" i="57"/>
  <c r="G33" i="57"/>
  <c r="F33" i="57"/>
  <c r="E33" i="57"/>
  <c r="D33" i="57"/>
  <c r="C33" i="57"/>
  <c r="BK32" i="57"/>
  <c r="BJ32" i="57"/>
  <c r="BI32" i="57"/>
  <c r="BH32" i="57"/>
  <c r="BG32" i="57"/>
  <c r="BF32" i="57"/>
  <c r="BE32" i="57"/>
  <c r="BD32" i="57"/>
  <c r="BC32" i="57"/>
  <c r="BB32" i="57"/>
  <c r="BA32" i="57"/>
  <c r="AZ32" i="57"/>
  <c r="AY32" i="57"/>
  <c r="AX32" i="57"/>
  <c r="AW32" i="57"/>
  <c r="AV32" i="57"/>
  <c r="AU32" i="57"/>
  <c r="AT32" i="57"/>
  <c r="AS32" i="57"/>
  <c r="AR32" i="57"/>
  <c r="AQ32" i="57"/>
  <c r="AP32" i="57"/>
  <c r="AO32" i="57"/>
  <c r="AN32" i="57"/>
  <c r="AM32" i="57"/>
  <c r="AL32" i="57"/>
  <c r="AK32" i="57"/>
  <c r="AJ32" i="57"/>
  <c r="AI32" i="57"/>
  <c r="AH32" i="57"/>
  <c r="AG32" i="57"/>
  <c r="AF32" i="57"/>
  <c r="AE32" i="57"/>
  <c r="AD32" i="57"/>
  <c r="AC32" i="57"/>
  <c r="AB32" i="57"/>
  <c r="AA32" i="57"/>
  <c r="Z32" i="57"/>
  <c r="Y32" i="57"/>
  <c r="X32" i="57"/>
  <c r="W32" i="57"/>
  <c r="V32" i="57"/>
  <c r="U32" i="57"/>
  <c r="T32" i="57"/>
  <c r="S32" i="57"/>
  <c r="R32" i="57"/>
  <c r="Q32" i="57"/>
  <c r="P32" i="57"/>
  <c r="O32" i="57"/>
  <c r="N32" i="57"/>
  <c r="M32" i="57"/>
  <c r="L32" i="57"/>
  <c r="K32" i="57"/>
  <c r="J32" i="57"/>
  <c r="I32" i="57"/>
  <c r="H32" i="57"/>
  <c r="G32" i="57"/>
  <c r="F32" i="57"/>
  <c r="E32" i="57"/>
  <c r="D32" i="57"/>
  <c r="C32" i="57"/>
  <c r="BL29" i="57"/>
  <c r="BK29" i="57"/>
  <c r="BJ29" i="57"/>
  <c r="BI29" i="57"/>
  <c r="BH29" i="57"/>
  <c r="BG29" i="57"/>
  <c r="BF29" i="57"/>
  <c r="BE29" i="57"/>
  <c r="BD29" i="57"/>
  <c r="BC29" i="57"/>
  <c r="BB29" i="57"/>
  <c r="BA29" i="57"/>
  <c r="AZ29" i="57"/>
  <c r="AY29" i="57"/>
  <c r="AX29" i="57"/>
  <c r="AW29" i="57"/>
  <c r="AV29" i="57"/>
  <c r="AU29" i="57"/>
  <c r="AT29" i="57"/>
  <c r="AS29" i="57"/>
  <c r="AR29" i="57"/>
  <c r="AQ29" i="57"/>
  <c r="AP29" i="57"/>
  <c r="AO29" i="57"/>
  <c r="AN29" i="57"/>
  <c r="AM29" i="57"/>
  <c r="AL29" i="57"/>
  <c r="AK29" i="57"/>
  <c r="AJ29" i="57"/>
  <c r="AI29" i="57"/>
  <c r="AH29" i="57"/>
  <c r="AG29" i="57"/>
  <c r="AF29" i="57"/>
  <c r="AE29" i="57"/>
  <c r="AD29" i="57"/>
  <c r="AC29" i="57"/>
  <c r="AB29" i="57"/>
  <c r="AA29" i="57"/>
  <c r="BS29" i="57" s="1"/>
  <c r="Z29" i="57"/>
  <c r="Y29" i="57"/>
  <c r="X29" i="57"/>
  <c r="W29" i="57"/>
  <c r="V29" i="57"/>
  <c r="U29" i="57"/>
  <c r="T29" i="57"/>
  <c r="S29" i="57"/>
  <c r="R29" i="57"/>
  <c r="Q29" i="57"/>
  <c r="P29" i="57"/>
  <c r="O29" i="57"/>
  <c r="N29" i="57"/>
  <c r="M29" i="57"/>
  <c r="L29" i="57"/>
  <c r="K29" i="57"/>
  <c r="J29" i="57"/>
  <c r="I29" i="57"/>
  <c r="H29" i="57"/>
  <c r="G29" i="57"/>
  <c r="F29" i="57"/>
  <c r="E29" i="57"/>
  <c r="D29" i="57"/>
  <c r="C29" i="57"/>
  <c r="BL28" i="57"/>
  <c r="BK28" i="57"/>
  <c r="BJ28" i="57"/>
  <c r="BI28" i="57"/>
  <c r="BH28" i="57"/>
  <c r="BG28" i="57"/>
  <c r="BF28" i="57"/>
  <c r="BE28" i="57"/>
  <c r="BD28" i="57"/>
  <c r="BC28" i="57"/>
  <c r="BB28" i="57"/>
  <c r="BA28" i="57"/>
  <c r="AZ28" i="57"/>
  <c r="AY28" i="57"/>
  <c r="AX28" i="57"/>
  <c r="AW28" i="57"/>
  <c r="AV28" i="57"/>
  <c r="AU28" i="57"/>
  <c r="AT28" i="57"/>
  <c r="AS28" i="57"/>
  <c r="AR28" i="57"/>
  <c r="AQ28" i="57"/>
  <c r="AP28" i="57"/>
  <c r="AO28" i="57"/>
  <c r="AN28" i="57"/>
  <c r="AM28" i="57"/>
  <c r="AL28" i="57"/>
  <c r="AK28" i="57"/>
  <c r="AJ28" i="57"/>
  <c r="AI28" i="57"/>
  <c r="AH28" i="57"/>
  <c r="AG28" i="57"/>
  <c r="AF28" i="57"/>
  <c r="AE28" i="57"/>
  <c r="AD28" i="57"/>
  <c r="AC28" i="57"/>
  <c r="AB28" i="57"/>
  <c r="AA28" i="57"/>
  <c r="Z28" i="57"/>
  <c r="Y28" i="57"/>
  <c r="X28" i="57"/>
  <c r="W28" i="57"/>
  <c r="V28" i="57"/>
  <c r="U28" i="57"/>
  <c r="T28" i="57"/>
  <c r="S28" i="57"/>
  <c r="R28" i="57"/>
  <c r="Q28" i="57"/>
  <c r="P28" i="57"/>
  <c r="O28" i="57"/>
  <c r="N28" i="57"/>
  <c r="M28" i="57"/>
  <c r="L28" i="57"/>
  <c r="K28" i="57"/>
  <c r="J28" i="57"/>
  <c r="I28" i="57"/>
  <c r="H28" i="57"/>
  <c r="G28" i="57"/>
  <c r="F28" i="57"/>
  <c r="E28" i="57"/>
  <c r="D28" i="57"/>
  <c r="C28" i="57"/>
  <c r="BL27" i="57"/>
  <c r="BK27" i="57"/>
  <c r="BJ27" i="57"/>
  <c r="BI27" i="57"/>
  <c r="BH27" i="57"/>
  <c r="BG27" i="57"/>
  <c r="BF27" i="57"/>
  <c r="BE27" i="57"/>
  <c r="BD27" i="57"/>
  <c r="BC27" i="57"/>
  <c r="BB27" i="57"/>
  <c r="BA27" i="57"/>
  <c r="AZ27" i="57"/>
  <c r="AY27" i="57"/>
  <c r="AX27" i="57"/>
  <c r="AW27" i="57"/>
  <c r="AV27" i="57"/>
  <c r="AU27" i="57"/>
  <c r="AT27" i="57"/>
  <c r="AS27" i="57"/>
  <c r="AR27" i="57"/>
  <c r="AQ27" i="57"/>
  <c r="AP27" i="57"/>
  <c r="AO27" i="57"/>
  <c r="AN27" i="57"/>
  <c r="AM27" i="57"/>
  <c r="AL27" i="57"/>
  <c r="AK27" i="57"/>
  <c r="AJ27" i="57"/>
  <c r="AI27" i="57"/>
  <c r="AH27" i="57"/>
  <c r="AG27" i="57"/>
  <c r="AF27" i="57"/>
  <c r="AE27" i="57"/>
  <c r="AD27" i="57"/>
  <c r="AC27" i="57"/>
  <c r="AB27" i="57"/>
  <c r="AA27" i="57"/>
  <c r="BX27" i="57" s="1"/>
  <c r="Z27" i="57"/>
  <c r="Y27" i="57"/>
  <c r="X27" i="57"/>
  <c r="W27" i="57"/>
  <c r="V27" i="57"/>
  <c r="U27" i="57"/>
  <c r="T27" i="57"/>
  <c r="S27" i="57"/>
  <c r="R27" i="57"/>
  <c r="Q27" i="57"/>
  <c r="P27" i="57"/>
  <c r="O27" i="57"/>
  <c r="N27" i="57"/>
  <c r="M27" i="57"/>
  <c r="L27" i="57"/>
  <c r="K27" i="57"/>
  <c r="J27" i="57"/>
  <c r="I27" i="57"/>
  <c r="H27" i="57"/>
  <c r="G27" i="57"/>
  <c r="F27" i="57"/>
  <c r="E27" i="57"/>
  <c r="D27" i="57"/>
  <c r="C27" i="57"/>
  <c r="BL26" i="57"/>
  <c r="BK26" i="57"/>
  <c r="BJ26" i="57"/>
  <c r="BI26" i="57"/>
  <c r="BH26" i="57"/>
  <c r="BG26" i="57"/>
  <c r="BF26" i="57"/>
  <c r="BE26" i="57"/>
  <c r="BD26" i="57"/>
  <c r="BC26" i="57"/>
  <c r="BB26" i="57"/>
  <c r="BA26" i="57"/>
  <c r="AZ26" i="57"/>
  <c r="AY26" i="57"/>
  <c r="AX26" i="57"/>
  <c r="AW26" i="57"/>
  <c r="AV26" i="57"/>
  <c r="AU26" i="57"/>
  <c r="AT26" i="57"/>
  <c r="AS26" i="57"/>
  <c r="AR26" i="57"/>
  <c r="AQ26" i="57"/>
  <c r="AP26" i="57"/>
  <c r="AO26" i="57"/>
  <c r="AN26" i="57"/>
  <c r="AM26" i="57"/>
  <c r="AL26" i="57"/>
  <c r="AK26" i="57"/>
  <c r="AJ26" i="57"/>
  <c r="AI26" i="57"/>
  <c r="AH26" i="57"/>
  <c r="AG26" i="57"/>
  <c r="AF26" i="57"/>
  <c r="AE26" i="57"/>
  <c r="AD26" i="57"/>
  <c r="AC26" i="57"/>
  <c r="AB26" i="57"/>
  <c r="AA26" i="57"/>
  <c r="Z26" i="57"/>
  <c r="Y26" i="57"/>
  <c r="X26" i="57"/>
  <c r="W26" i="57"/>
  <c r="V26" i="57"/>
  <c r="U26" i="57"/>
  <c r="T26" i="57"/>
  <c r="S26" i="57"/>
  <c r="R26" i="57"/>
  <c r="Q26" i="57"/>
  <c r="P26" i="57"/>
  <c r="O26" i="57"/>
  <c r="N26" i="57"/>
  <c r="M26" i="57"/>
  <c r="L26" i="57"/>
  <c r="K26" i="57"/>
  <c r="J26" i="57"/>
  <c r="I26" i="57"/>
  <c r="H26" i="57"/>
  <c r="G26" i="57"/>
  <c r="F26" i="57"/>
  <c r="E26" i="57"/>
  <c r="D26" i="57"/>
  <c r="C26" i="57"/>
  <c r="BL25" i="57"/>
  <c r="BK25" i="57"/>
  <c r="BJ25" i="57"/>
  <c r="BI25" i="57"/>
  <c r="BI70" i="57" s="1"/>
  <c r="BH25" i="57"/>
  <c r="BG25" i="57"/>
  <c r="BF25" i="57"/>
  <c r="BE25" i="57"/>
  <c r="BD25" i="57"/>
  <c r="BC25" i="57"/>
  <c r="BB25" i="57"/>
  <c r="BA25" i="57"/>
  <c r="AZ25" i="57"/>
  <c r="AY25" i="57"/>
  <c r="AX25" i="57"/>
  <c r="AW25" i="57"/>
  <c r="AV25" i="57"/>
  <c r="AU25" i="57"/>
  <c r="AT25" i="57"/>
  <c r="AS25" i="57"/>
  <c r="AS70" i="57" s="1"/>
  <c r="AR25" i="57"/>
  <c r="AQ25" i="57"/>
  <c r="AP25" i="57"/>
  <c r="AP70" i="57" s="1"/>
  <c r="AO25" i="57"/>
  <c r="AN25" i="57"/>
  <c r="AM25" i="57"/>
  <c r="AL25" i="57"/>
  <c r="AK25" i="57"/>
  <c r="AJ25" i="57"/>
  <c r="AI25" i="57"/>
  <c r="AH25" i="57"/>
  <c r="AG25" i="57"/>
  <c r="AF25" i="57"/>
  <c r="AE25" i="57"/>
  <c r="AD25" i="57"/>
  <c r="AC25" i="57"/>
  <c r="AC70" i="57" s="1"/>
  <c r="AB25" i="57"/>
  <c r="AA25" i="57"/>
  <c r="Z25" i="57"/>
  <c r="Y25" i="57"/>
  <c r="X25" i="57"/>
  <c r="W25" i="57"/>
  <c r="V25" i="57"/>
  <c r="U25" i="57"/>
  <c r="T25" i="57"/>
  <c r="S25" i="57"/>
  <c r="R25" i="57"/>
  <c r="Q25" i="57"/>
  <c r="P25" i="57"/>
  <c r="O25" i="57"/>
  <c r="N25" i="57"/>
  <c r="M25" i="57"/>
  <c r="L25" i="57"/>
  <c r="K25" i="57"/>
  <c r="J25" i="57"/>
  <c r="I25" i="57"/>
  <c r="H25" i="57"/>
  <c r="G25" i="57"/>
  <c r="F25" i="57"/>
  <c r="E25" i="57"/>
  <c r="D25" i="57"/>
  <c r="C25" i="57"/>
  <c r="BL24" i="57"/>
  <c r="BK24" i="57"/>
  <c r="BJ24" i="57"/>
  <c r="BI24" i="57"/>
  <c r="BH24" i="57"/>
  <c r="BG24" i="57"/>
  <c r="BF24" i="57"/>
  <c r="BE24" i="57"/>
  <c r="BD24" i="57"/>
  <c r="BC24" i="57"/>
  <c r="BB24" i="57"/>
  <c r="BA24" i="57"/>
  <c r="AZ24" i="57"/>
  <c r="AY24" i="57"/>
  <c r="AX24" i="57"/>
  <c r="AW24" i="57"/>
  <c r="AV24" i="57"/>
  <c r="AU24" i="57"/>
  <c r="AT24" i="57"/>
  <c r="AS24" i="57"/>
  <c r="AR24" i="57"/>
  <c r="AQ24" i="57"/>
  <c r="AP24" i="57"/>
  <c r="AO24" i="57"/>
  <c r="AN24" i="57"/>
  <c r="AM24" i="57"/>
  <c r="AL24" i="57"/>
  <c r="AK24" i="57"/>
  <c r="AJ24" i="57"/>
  <c r="AI24" i="57"/>
  <c r="AH24" i="57"/>
  <c r="AG24" i="57"/>
  <c r="AF24" i="57"/>
  <c r="AE24" i="57"/>
  <c r="AD24" i="57"/>
  <c r="AC24" i="57"/>
  <c r="AB24" i="57"/>
  <c r="AA24" i="57"/>
  <c r="Z24" i="57"/>
  <c r="Y24" i="57"/>
  <c r="X24" i="57"/>
  <c r="W24" i="57"/>
  <c r="V24" i="57"/>
  <c r="U24" i="57"/>
  <c r="T24" i="57"/>
  <c r="S24" i="57"/>
  <c r="R24" i="57"/>
  <c r="Q24" i="57"/>
  <c r="P24" i="57"/>
  <c r="O24" i="57"/>
  <c r="N24" i="57"/>
  <c r="M24" i="57"/>
  <c r="L24" i="57"/>
  <c r="K24" i="57"/>
  <c r="J24" i="57"/>
  <c r="I24" i="57"/>
  <c r="H24" i="57"/>
  <c r="G24" i="57"/>
  <c r="F24" i="57"/>
  <c r="E24" i="57"/>
  <c r="D24" i="57"/>
  <c r="C24" i="57"/>
  <c r="BL23" i="57"/>
  <c r="BK23" i="57"/>
  <c r="BJ23" i="57"/>
  <c r="BI23" i="57"/>
  <c r="BH23" i="57"/>
  <c r="BG23" i="57"/>
  <c r="BF23" i="57"/>
  <c r="BE23" i="57"/>
  <c r="BD23" i="57"/>
  <c r="BC23" i="57"/>
  <c r="BB23" i="57"/>
  <c r="BA23" i="57"/>
  <c r="AZ23" i="57"/>
  <c r="AY23" i="57"/>
  <c r="AX23" i="57"/>
  <c r="AW23" i="57"/>
  <c r="AV23" i="57"/>
  <c r="AU23" i="57"/>
  <c r="AT23" i="57"/>
  <c r="AS23" i="57"/>
  <c r="AR23" i="57"/>
  <c r="AQ23" i="57"/>
  <c r="AP23" i="57"/>
  <c r="AO23" i="57"/>
  <c r="AN23" i="57"/>
  <c r="AM23" i="57"/>
  <c r="AL23" i="57"/>
  <c r="AK23" i="57"/>
  <c r="AJ23" i="57"/>
  <c r="AI23" i="57"/>
  <c r="AH23" i="57"/>
  <c r="AG23" i="57"/>
  <c r="AF23" i="57"/>
  <c r="AF22" i="57"/>
  <c r="AE23" i="57"/>
  <c r="AD23" i="57"/>
  <c r="AC23" i="57"/>
  <c r="AB23" i="57"/>
  <c r="AA23" i="57"/>
  <c r="Z23" i="57"/>
  <c r="Y23" i="57"/>
  <c r="X23" i="57"/>
  <c r="W23" i="57"/>
  <c r="V23" i="57"/>
  <c r="U23" i="57"/>
  <c r="T23" i="57"/>
  <c r="S23" i="57"/>
  <c r="R23" i="57"/>
  <c r="Q23" i="57"/>
  <c r="P23" i="57"/>
  <c r="O23" i="57"/>
  <c r="N23" i="57"/>
  <c r="M23" i="57"/>
  <c r="L23" i="57"/>
  <c r="K23" i="57"/>
  <c r="J23" i="57"/>
  <c r="I23" i="57"/>
  <c r="H23" i="57"/>
  <c r="G23" i="57"/>
  <c r="F23" i="57"/>
  <c r="E23" i="57"/>
  <c r="D23" i="57"/>
  <c r="C23" i="57"/>
  <c r="BL22" i="57"/>
  <c r="BK22" i="57"/>
  <c r="BJ22" i="57"/>
  <c r="BI22" i="57"/>
  <c r="BH22" i="57"/>
  <c r="BG22" i="57"/>
  <c r="BF22" i="57"/>
  <c r="BE22" i="57"/>
  <c r="BD22" i="57"/>
  <c r="BC22" i="57"/>
  <c r="BB22" i="57"/>
  <c r="BA22" i="57"/>
  <c r="AZ22" i="57"/>
  <c r="AY22" i="57"/>
  <c r="AX22" i="57"/>
  <c r="AW22" i="57"/>
  <c r="AV22" i="57"/>
  <c r="AU22" i="57"/>
  <c r="AT22" i="57"/>
  <c r="AS22" i="57"/>
  <c r="AR22" i="57"/>
  <c r="AQ22" i="57"/>
  <c r="AP22" i="57"/>
  <c r="AO22" i="57"/>
  <c r="AN22" i="57"/>
  <c r="AM22" i="57"/>
  <c r="AL22" i="57"/>
  <c r="AK22" i="57"/>
  <c r="AJ22" i="57"/>
  <c r="AI22" i="57"/>
  <c r="AH22" i="57"/>
  <c r="AG22" i="57"/>
  <c r="AE22" i="57"/>
  <c r="AD22" i="57"/>
  <c r="AC22" i="57"/>
  <c r="AB22" i="57"/>
  <c r="AA22" i="57"/>
  <c r="Z22" i="57"/>
  <c r="Y22" i="57"/>
  <c r="X22" i="57"/>
  <c r="W22" i="57"/>
  <c r="V22" i="57"/>
  <c r="U22" i="57"/>
  <c r="T22" i="57"/>
  <c r="S22" i="57"/>
  <c r="R22" i="57"/>
  <c r="Q22" i="57"/>
  <c r="P22" i="57"/>
  <c r="O22" i="57"/>
  <c r="N22" i="57"/>
  <c r="M22" i="57"/>
  <c r="L22" i="57"/>
  <c r="K22" i="57"/>
  <c r="J22" i="57"/>
  <c r="I22" i="57"/>
  <c r="H22" i="57"/>
  <c r="G22" i="57"/>
  <c r="F22" i="57"/>
  <c r="E22" i="57"/>
  <c r="D22" i="57"/>
  <c r="C22" i="57"/>
  <c r="BL18" i="57"/>
  <c r="BK18" i="57"/>
  <c r="BJ18" i="57"/>
  <c r="BI18" i="57"/>
  <c r="BH18" i="57"/>
  <c r="BG18" i="57"/>
  <c r="BF18" i="57"/>
  <c r="BE18" i="57"/>
  <c r="BD18" i="57"/>
  <c r="BC18" i="57"/>
  <c r="BB18" i="57"/>
  <c r="BA18" i="57"/>
  <c r="AZ18" i="57"/>
  <c r="AY18" i="57"/>
  <c r="AX18" i="57"/>
  <c r="AW18" i="57"/>
  <c r="AV18" i="57"/>
  <c r="AU18" i="57"/>
  <c r="AT18" i="57"/>
  <c r="AS18" i="57"/>
  <c r="AR18" i="57"/>
  <c r="AQ18" i="57"/>
  <c r="AP18" i="57"/>
  <c r="AO18" i="57"/>
  <c r="AN18" i="57"/>
  <c r="AM18" i="57"/>
  <c r="AL18" i="57"/>
  <c r="AK18" i="57"/>
  <c r="AJ18" i="57"/>
  <c r="AI18" i="57"/>
  <c r="AH18" i="57"/>
  <c r="AG18" i="57"/>
  <c r="AF18" i="57"/>
  <c r="AE18" i="57"/>
  <c r="AD18" i="57"/>
  <c r="AC18" i="57"/>
  <c r="AB18" i="57"/>
  <c r="AA18" i="57"/>
  <c r="Z18" i="57"/>
  <c r="Y18" i="57"/>
  <c r="X18" i="57"/>
  <c r="W18" i="57"/>
  <c r="V18" i="57"/>
  <c r="U18" i="57"/>
  <c r="T18" i="57"/>
  <c r="S18" i="57"/>
  <c r="R18" i="57"/>
  <c r="Q18" i="57"/>
  <c r="P18" i="57"/>
  <c r="O18" i="57"/>
  <c r="N18" i="57"/>
  <c r="M18" i="57"/>
  <c r="L18" i="57"/>
  <c r="K18" i="57"/>
  <c r="J18" i="57"/>
  <c r="I18" i="57"/>
  <c r="H18" i="57"/>
  <c r="G18" i="57"/>
  <c r="F18" i="57"/>
  <c r="E18" i="57"/>
  <c r="D18" i="57"/>
  <c r="C18" i="57"/>
  <c r="BL17" i="57"/>
  <c r="BK17" i="57"/>
  <c r="BJ17" i="57"/>
  <c r="BI17" i="57"/>
  <c r="BH17" i="57"/>
  <c r="BG17" i="57"/>
  <c r="BF17" i="57"/>
  <c r="BE17" i="57"/>
  <c r="BD17" i="57"/>
  <c r="BC17" i="57"/>
  <c r="BB17" i="57"/>
  <c r="BA17" i="57"/>
  <c r="AZ17" i="57"/>
  <c r="AY17" i="57"/>
  <c r="AX17" i="57"/>
  <c r="AW17" i="57"/>
  <c r="AV17" i="57"/>
  <c r="AU17" i="57"/>
  <c r="AT17" i="57"/>
  <c r="AS17" i="57"/>
  <c r="AR17" i="57"/>
  <c r="AQ17" i="57"/>
  <c r="AP17" i="57"/>
  <c r="AO17" i="57"/>
  <c r="AN17" i="57"/>
  <c r="AM17" i="57"/>
  <c r="AL17" i="57"/>
  <c r="AK17" i="57"/>
  <c r="AJ17" i="57"/>
  <c r="AI17" i="57"/>
  <c r="AH17" i="57"/>
  <c r="AG17" i="57"/>
  <c r="AF17" i="57"/>
  <c r="AE17" i="57"/>
  <c r="AD17" i="57"/>
  <c r="AC17" i="57"/>
  <c r="AB17" i="57"/>
  <c r="AA17" i="57"/>
  <c r="Z17" i="57"/>
  <c r="Y17" i="57"/>
  <c r="X17" i="57"/>
  <c r="W17" i="57"/>
  <c r="V17" i="57"/>
  <c r="U17" i="57"/>
  <c r="T17" i="57"/>
  <c r="S17" i="57"/>
  <c r="R17" i="57"/>
  <c r="Q17" i="57"/>
  <c r="O17" i="57"/>
  <c r="P17" i="57"/>
  <c r="N17" i="57"/>
  <c r="M17" i="57"/>
  <c r="L17" i="57"/>
  <c r="K17" i="57"/>
  <c r="J17" i="57"/>
  <c r="I17" i="57"/>
  <c r="H17" i="57"/>
  <c r="G17" i="57"/>
  <c r="F17" i="57"/>
  <c r="E17" i="57"/>
  <c r="D17" i="57"/>
  <c r="C17" i="57"/>
  <c r="BL16" i="57"/>
  <c r="BK16" i="57"/>
  <c r="BK19" i="57"/>
  <c r="BJ16" i="57"/>
  <c r="BI16" i="57"/>
  <c r="BH16" i="57"/>
  <c r="BG16" i="57"/>
  <c r="BG19" i="57"/>
  <c r="BF16" i="57"/>
  <c r="BE16" i="57"/>
  <c r="BD16" i="57"/>
  <c r="BC16" i="57"/>
  <c r="BC19" i="57"/>
  <c r="BB16" i="57"/>
  <c r="BA16" i="57"/>
  <c r="AZ16" i="57"/>
  <c r="AY16" i="57"/>
  <c r="AX16" i="57"/>
  <c r="AW16" i="57"/>
  <c r="AV16" i="57"/>
  <c r="AU16" i="57"/>
  <c r="AU19" i="57"/>
  <c r="AT16" i="57"/>
  <c r="AS16" i="57"/>
  <c r="AR16" i="57"/>
  <c r="AQ16" i="57"/>
  <c r="AQ19" i="57"/>
  <c r="AP16" i="57"/>
  <c r="AO16" i="57"/>
  <c r="AN16" i="57"/>
  <c r="AM16" i="57"/>
  <c r="AM19" i="57"/>
  <c r="AL16" i="57"/>
  <c r="AK16" i="57"/>
  <c r="AJ16" i="57"/>
  <c r="AI16" i="57"/>
  <c r="AI19" i="57"/>
  <c r="AH16" i="57"/>
  <c r="AG16" i="57"/>
  <c r="AF16" i="57"/>
  <c r="AE16" i="57"/>
  <c r="AE19" i="57"/>
  <c r="AD16" i="57"/>
  <c r="AC16" i="57"/>
  <c r="AB16" i="57"/>
  <c r="AA16" i="57"/>
  <c r="AA19" i="57"/>
  <c r="Z16" i="57"/>
  <c r="Y16" i="57"/>
  <c r="X16" i="57"/>
  <c r="W16" i="57"/>
  <c r="W19" i="57"/>
  <c r="V16" i="57"/>
  <c r="U16" i="57"/>
  <c r="T16" i="57"/>
  <c r="S16" i="57"/>
  <c r="S19" i="57"/>
  <c r="R16" i="57"/>
  <c r="Q16" i="57"/>
  <c r="P16" i="57"/>
  <c r="O16" i="57"/>
  <c r="O19" i="57"/>
  <c r="N16" i="57"/>
  <c r="M16" i="57"/>
  <c r="L16" i="57"/>
  <c r="K16" i="57"/>
  <c r="K19" i="57"/>
  <c r="J16" i="57"/>
  <c r="I16" i="57"/>
  <c r="H16" i="57"/>
  <c r="G16" i="57"/>
  <c r="G19" i="57"/>
  <c r="F16" i="57"/>
  <c r="E16" i="57"/>
  <c r="D16" i="57"/>
  <c r="C16" i="57"/>
  <c r="C19" i="57"/>
  <c r="BL15" i="57"/>
  <c r="BK15" i="57"/>
  <c r="BJ15" i="57"/>
  <c r="BI15" i="57"/>
  <c r="BH15" i="57"/>
  <c r="BG15" i="57"/>
  <c r="BF15" i="57"/>
  <c r="BE15" i="57"/>
  <c r="BD15" i="57"/>
  <c r="BC15" i="57"/>
  <c r="BB15" i="57"/>
  <c r="BA15" i="57"/>
  <c r="AZ15" i="57"/>
  <c r="BL69" i="57" s="1"/>
  <c r="AY15" i="57"/>
  <c r="AX15" i="57"/>
  <c r="AW15" i="57"/>
  <c r="AV15" i="57"/>
  <c r="AU15" i="57"/>
  <c r="AT15" i="57"/>
  <c r="AS15" i="57"/>
  <c r="AR15" i="57"/>
  <c r="BD69" i="57" s="1"/>
  <c r="AQ15" i="57"/>
  <c r="AP15" i="57"/>
  <c r="AO15" i="57"/>
  <c r="AM15" i="57"/>
  <c r="AN15" i="57"/>
  <c r="AL15" i="57"/>
  <c r="AK15" i="57"/>
  <c r="AJ15" i="57"/>
  <c r="AV69" i="57" s="1"/>
  <c r="AI15" i="57"/>
  <c r="AH15" i="57"/>
  <c r="AG15" i="57"/>
  <c r="AF15" i="57"/>
  <c r="AE15" i="57"/>
  <c r="AD15" i="57"/>
  <c r="AC15" i="57"/>
  <c r="AB15" i="57"/>
  <c r="AA15" i="57"/>
  <c r="Z15" i="57"/>
  <c r="Y15" i="57"/>
  <c r="X15" i="57"/>
  <c r="W15" i="57"/>
  <c r="V15" i="57"/>
  <c r="U15" i="57"/>
  <c r="T15" i="57"/>
  <c r="S15" i="57"/>
  <c r="R15" i="57"/>
  <c r="Q15" i="57"/>
  <c r="P15" i="57"/>
  <c r="O15" i="57"/>
  <c r="N15" i="57"/>
  <c r="M15" i="57"/>
  <c r="L15" i="57"/>
  <c r="K15" i="57"/>
  <c r="J15" i="57"/>
  <c r="I15" i="57"/>
  <c r="H15" i="57"/>
  <c r="G15" i="57"/>
  <c r="F15" i="57"/>
  <c r="E15" i="57"/>
  <c r="D15" i="57"/>
  <c r="C15" i="57"/>
  <c r="BL12" i="57"/>
  <c r="BK12" i="57"/>
  <c r="BJ12" i="57"/>
  <c r="BI12" i="57"/>
  <c r="BH12" i="57"/>
  <c r="BG12" i="57"/>
  <c r="BF12" i="57"/>
  <c r="BE12" i="57"/>
  <c r="BD12" i="57"/>
  <c r="BC12" i="57"/>
  <c r="BB12" i="57"/>
  <c r="BA12" i="57"/>
  <c r="AZ12" i="57"/>
  <c r="AY12" i="57"/>
  <c r="AX12" i="57"/>
  <c r="AW12" i="57"/>
  <c r="AV12" i="57"/>
  <c r="AU12" i="57"/>
  <c r="AT12" i="57"/>
  <c r="AS12" i="57"/>
  <c r="AR12" i="57"/>
  <c r="AQ12" i="57"/>
  <c r="AP12" i="57"/>
  <c r="AO12" i="57"/>
  <c r="AN12" i="57"/>
  <c r="AM12" i="57"/>
  <c r="AL12" i="57"/>
  <c r="AK12" i="57"/>
  <c r="AJ12" i="57"/>
  <c r="AI12" i="57"/>
  <c r="AH12" i="57"/>
  <c r="AG12" i="57"/>
  <c r="AF12" i="57"/>
  <c r="AE12" i="57"/>
  <c r="AD12" i="57"/>
  <c r="AC12" i="57"/>
  <c r="AB12" i="57"/>
  <c r="AA12" i="57"/>
  <c r="Z12" i="57"/>
  <c r="Y12" i="57"/>
  <c r="X12" i="57"/>
  <c r="W12" i="57"/>
  <c r="V12" i="57"/>
  <c r="U12" i="57"/>
  <c r="T12" i="57"/>
  <c r="S12" i="57"/>
  <c r="R12" i="57"/>
  <c r="Q12" i="57"/>
  <c r="P12" i="57"/>
  <c r="O12" i="57"/>
  <c r="N12" i="57"/>
  <c r="M12" i="57"/>
  <c r="L12" i="57"/>
  <c r="K12" i="57"/>
  <c r="J12" i="57"/>
  <c r="I12" i="57"/>
  <c r="H12" i="57"/>
  <c r="G12" i="57"/>
  <c r="F12" i="57"/>
  <c r="E12" i="57"/>
  <c r="D12" i="57"/>
  <c r="C12" i="57"/>
  <c r="BL11" i="57"/>
  <c r="BK11" i="57"/>
  <c r="BJ11" i="57"/>
  <c r="BI11" i="57"/>
  <c r="BH11" i="57"/>
  <c r="BG11" i="57"/>
  <c r="BF11" i="57"/>
  <c r="BE11" i="57"/>
  <c r="BD11" i="57"/>
  <c r="BC11" i="57"/>
  <c r="BB11" i="57"/>
  <c r="BA11" i="57"/>
  <c r="AZ11" i="57"/>
  <c r="AY11" i="57"/>
  <c r="AX11" i="57"/>
  <c r="AW11" i="57"/>
  <c r="AV11" i="57"/>
  <c r="AU11" i="57"/>
  <c r="AT11" i="57"/>
  <c r="AS11" i="57"/>
  <c r="AR11" i="57"/>
  <c r="AQ11" i="57"/>
  <c r="AP11" i="57"/>
  <c r="AO11" i="57"/>
  <c r="AN11" i="57"/>
  <c r="AM11" i="57"/>
  <c r="AL11" i="57"/>
  <c r="AK11" i="57"/>
  <c r="AJ11" i="57"/>
  <c r="AI11" i="57"/>
  <c r="AH11" i="57"/>
  <c r="AG11" i="57"/>
  <c r="AF11" i="57"/>
  <c r="AE11" i="57"/>
  <c r="AD11" i="57"/>
  <c r="AC11" i="57"/>
  <c r="AA11" i="57"/>
  <c r="AB11" i="57"/>
  <c r="Z11" i="57"/>
  <c r="Y11" i="57"/>
  <c r="X11" i="57"/>
  <c r="W11" i="57"/>
  <c r="V11" i="57"/>
  <c r="U11" i="57"/>
  <c r="T11" i="57"/>
  <c r="S11" i="57"/>
  <c r="R11" i="57"/>
  <c r="Q11" i="57"/>
  <c r="P11" i="57"/>
  <c r="O11" i="57"/>
  <c r="N11" i="57"/>
  <c r="M11" i="57"/>
  <c r="L11" i="57"/>
  <c r="K11" i="57"/>
  <c r="J11" i="57"/>
  <c r="I11" i="57"/>
  <c r="H11" i="57"/>
  <c r="G11" i="57"/>
  <c r="F11" i="57"/>
  <c r="E11" i="57"/>
  <c r="D11" i="57"/>
  <c r="C11" i="57"/>
  <c r="BL10" i="57"/>
  <c r="BK10" i="57"/>
  <c r="BJ10" i="57"/>
  <c r="BI10" i="57"/>
  <c r="BH10" i="57"/>
  <c r="BG10" i="57"/>
  <c r="BF10" i="57"/>
  <c r="BE10" i="57"/>
  <c r="BD10" i="57"/>
  <c r="BC10" i="57"/>
  <c r="BB10" i="57"/>
  <c r="BA10" i="57"/>
  <c r="AZ10" i="57"/>
  <c r="AY10" i="57"/>
  <c r="AX10" i="57"/>
  <c r="AW10" i="57"/>
  <c r="AV10" i="57"/>
  <c r="AU10" i="57"/>
  <c r="AT10" i="57"/>
  <c r="AS10" i="57"/>
  <c r="AR10" i="57"/>
  <c r="AQ10" i="57"/>
  <c r="AP10" i="57"/>
  <c r="AO10" i="57"/>
  <c r="AN10" i="57"/>
  <c r="AM10" i="57"/>
  <c r="AL10" i="57"/>
  <c r="AK10" i="57"/>
  <c r="AJ10" i="57"/>
  <c r="AI10" i="57"/>
  <c r="AH10" i="57"/>
  <c r="AG10" i="57"/>
  <c r="AF10" i="57"/>
  <c r="AE10" i="57"/>
  <c r="AD10" i="57"/>
  <c r="AC10" i="57"/>
  <c r="AB10" i="57"/>
  <c r="AA10" i="57"/>
  <c r="Z10" i="57"/>
  <c r="Y10" i="57"/>
  <c r="X10" i="57"/>
  <c r="W10" i="57"/>
  <c r="V10" i="57"/>
  <c r="U10" i="57"/>
  <c r="T10" i="57"/>
  <c r="S10" i="57"/>
  <c r="R10" i="57"/>
  <c r="Q10" i="57"/>
  <c r="P10" i="57"/>
  <c r="O10" i="57"/>
  <c r="N10" i="57"/>
  <c r="M10" i="57"/>
  <c r="L10" i="57"/>
  <c r="K10" i="57"/>
  <c r="J10" i="57"/>
  <c r="I10" i="57"/>
  <c r="H10" i="57"/>
  <c r="G10" i="57"/>
  <c r="F10" i="57"/>
  <c r="E10" i="57"/>
  <c r="D10" i="57"/>
  <c r="C10" i="57"/>
  <c r="BL9" i="57"/>
  <c r="BK9" i="57"/>
  <c r="BJ9" i="57"/>
  <c r="BI9" i="57"/>
  <c r="BH9" i="57"/>
  <c r="BG9" i="57"/>
  <c r="BF9" i="57"/>
  <c r="BE9" i="57"/>
  <c r="BD9" i="57"/>
  <c r="BC9" i="57"/>
  <c r="BB9" i="57"/>
  <c r="BA9" i="57"/>
  <c r="AZ9" i="57"/>
  <c r="AY9" i="57"/>
  <c r="AX9" i="57"/>
  <c r="AW9" i="57"/>
  <c r="AV9" i="57"/>
  <c r="AU9" i="57"/>
  <c r="AT9" i="57"/>
  <c r="AS9" i="57"/>
  <c r="AR9" i="57"/>
  <c r="AQ9" i="57"/>
  <c r="AP9" i="57"/>
  <c r="AO9" i="57"/>
  <c r="AN9" i="57"/>
  <c r="AM9" i="57"/>
  <c r="AL9" i="57"/>
  <c r="AK9" i="57"/>
  <c r="AJ9" i="57"/>
  <c r="AI9" i="57"/>
  <c r="AH9" i="57"/>
  <c r="AG9" i="57"/>
  <c r="AF9" i="57"/>
  <c r="AE9" i="57"/>
  <c r="AD9" i="57"/>
  <c r="AC9" i="57"/>
  <c r="AA9" i="57"/>
  <c r="AB9" i="57"/>
  <c r="Z9" i="57"/>
  <c r="Y9" i="57"/>
  <c r="X9" i="57"/>
  <c r="W9" i="57"/>
  <c r="V9" i="57"/>
  <c r="U9" i="57"/>
  <c r="T9" i="57"/>
  <c r="S9" i="57"/>
  <c r="R9" i="57"/>
  <c r="Q9" i="57"/>
  <c r="P9" i="57"/>
  <c r="O9" i="57"/>
  <c r="N9" i="57"/>
  <c r="M9" i="57"/>
  <c r="L9" i="57"/>
  <c r="K9" i="57"/>
  <c r="J9" i="57"/>
  <c r="I9" i="57"/>
  <c r="H9" i="57"/>
  <c r="G9" i="57"/>
  <c r="F9" i="57"/>
  <c r="E9" i="57"/>
  <c r="D9" i="57"/>
  <c r="C9" i="57"/>
  <c r="BL8" i="57"/>
  <c r="BK8" i="57"/>
  <c r="BJ8" i="57"/>
  <c r="BI8" i="57"/>
  <c r="BH8" i="57"/>
  <c r="BG8" i="57"/>
  <c r="BF8" i="57"/>
  <c r="BE8" i="57"/>
  <c r="BD8" i="57"/>
  <c r="BC8" i="57"/>
  <c r="BB8" i="57"/>
  <c r="BA8" i="57"/>
  <c r="AZ8" i="57"/>
  <c r="AY8" i="57"/>
  <c r="AX8" i="57"/>
  <c r="AW8" i="57"/>
  <c r="AV8" i="57"/>
  <c r="AU8" i="57"/>
  <c r="AT8" i="57"/>
  <c r="AS8" i="57"/>
  <c r="AR8" i="57"/>
  <c r="AQ8" i="57"/>
  <c r="AP8" i="57"/>
  <c r="AO8" i="57"/>
  <c r="AN8" i="57"/>
  <c r="AM8" i="57"/>
  <c r="AL8" i="57"/>
  <c r="AK8" i="57"/>
  <c r="AJ8" i="57"/>
  <c r="AI8" i="57"/>
  <c r="AH8" i="57"/>
  <c r="AG8" i="57"/>
  <c r="AF8" i="57"/>
  <c r="AE8" i="57"/>
  <c r="AD8" i="57"/>
  <c r="AC8" i="57"/>
  <c r="AB8" i="57"/>
  <c r="AA8" i="57"/>
  <c r="Z8" i="57"/>
  <c r="Y8" i="57"/>
  <c r="X8" i="57"/>
  <c r="W8" i="57"/>
  <c r="V8" i="57"/>
  <c r="U8" i="57"/>
  <c r="T8" i="57"/>
  <c r="S8" i="57"/>
  <c r="R8" i="57"/>
  <c r="Q8" i="57"/>
  <c r="P8" i="57"/>
  <c r="O8" i="57"/>
  <c r="N8" i="57"/>
  <c r="M8" i="57"/>
  <c r="L8" i="57"/>
  <c r="K8" i="57"/>
  <c r="J8" i="57"/>
  <c r="I8" i="57"/>
  <c r="H8" i="57"/>
  <c r="G8" i="57"/>
  <c r="F8" i="57"/>
  <c r="E8" i="57"/>
  <c r="D8" i="57"/>
  <c r="C8" i="57"/>
  <c r="BL7" i="57"/>
  <c r="BK7" i="57"/>
  <c r="BJ7" i="57"/>
  <c r="BI7" i="57"/>
  <c r="BH7" i="57"/>
  <c r="BG7" i="57"/>
  <c r="BF7" i="57"/>
  <c r="BE7" i="57"/>
  <c r="BD7" i="57"/>
  <c r="BC7" i="57"/>
  <c r="BB7" i="57"/>
  <c r="BA7" i="57"/>
  <c r="AZ7" i="57"/>
  <c r="AY7" i="57"/>
  <c r="AX7" i="57"/>
  <c r="AW7" i="57"/>
  <c r="AV7" i="57"/>
  <c r="AU7" i="57"/>
  <c r="AT7" i="57"/>
  <c r="AS7" i="57"/>
  <c r="AR7" i="57"/>
  <c r="AQ7" i="57"/>
  <c r="AP7" i="57"/>
  <c r="AO7" i="57"/>
  <c r="AN7" i="57"/>
  <c r="AM7" i="57"/>
  <c r="AL7" i="57"/>
  <c r="AK7" i="57"/>
  <c r="AJ7" i="57"/>
  <c r="AI7" i="57"/>
  <c r="AH7" i="57"/>
  <c r="AG7" i="57"/>
  <c r="AF7" i="57"/>
  <c r="AE7" i="57"/>
  <c r="AD7" i="57"/>
  <c r="AC7" i="57"/>
  <c r="AA7" i="57"/>
  <c r="AB7" i="57"/>
  <c r="Z7" i="57"/>
  <c r="Y7" i="57"/>
  <c r="X7" i="57"/>
  <c r="W7" i="57"/>
  <c r="V7" i="57"/>
  <c r="U7" i="57"/>
  <c r="T7" i="57"/>
  <c r="S7" i="57"/>
  <c r="R7" i="57"/>
  <c r="Q7" i="57"/>
  <c r="P7" i="57"/>
  <c r="O7" i="57"/>
  <c r="N7" i="57"/>
  <c r="M7" i="57"/>
  <c r="L7" i="57"/>
  <c r="K7" i="57"/>
  <c r="J7" i="57"/>
  <c r="I7" i="57"/>
  <c r="H7" i="57"/>
  <c r="G7" i="57"/>
  <c r="F7" i="57"/>
  <c r="E7" i="57"/>
  <c r="D7" i="57"/>
  <c r="C7" i="57"/>
  <c r="BL6" i="57"/>
  <c r="BK6" i="57"/>
  <c r="BJ6" i="57"/>
  <c r="BI6" i="57"/>
  <c r="BH6" i="57"/>
  <c r="BG6" i="57"/>
  <c r="BF6" i="57"/>
  <c r="BE6" i="57"/>
  <c r="BD6" i="57"/>
  <c r="BC6" i="57"/>
  <c r="BB6" i="57"/>
  <c r="BA6" i="57"/>
  <c r="AZ6" i="57"/>
  <c r="AY6" i="57"/>
  <c r="AX6" i="57"/>
  <c r="AW6" i="57"/>
  <c r="AV6" i="57"/>
  <c r="AU6" i="57"/>
  <c r="AT6" i="57"/>
  <c r="AS6" i="57"/>
  <c r="AR6" i="57"/>
  <c r="AQ6" i="57"/>
  <c r="AP6" i="57"/>
  <c r="AO6" i="57"/>
  <c r="AN6" i="57"/>
  <c r="AM6" i="57"/>
  <c r="AL6" i="57"/>
  <c r="AK6" i="57"/>
  <c r="AJ6" i="57"/>
  <c r="AI6" i="57"/>
  <c r="AH6" i="57"/>
  <c r="AG6" i="57"/>
  <c r="AF6" i="57"/>
  <c r="AE6" i="57"/>
  <c r="AD6" i="57"/>
  <c r="AC6" i="57"/>
  <c r="AB6" i="57"/>
  <c r="AA6" i="57"/>
  <c r="Z6" i="57"/>
  <c r="Y6" i="57"/>
  <c r="X6" i="57"/>
  <c r="W6" i="57"/>
  <c r="V6" i="57"/>
  <c r="U6" i="57"/>
  <c r="T6" i="57"/>
  <c r="S6" i="57"/>
  <c r="R6" i="57"/>
  <c r="Q6" i="57"/>
  <c r="P6" i="57"/>
  <c r="O6" i="57"/>
  <c r="N6" i="57"/>
  <c r="M6" i="57"/>
  <c r="L6" i="57"/>
  <c r="K6" i="57"/>
  <c r="J6" i="57"/>
  <c r="I6" i="57"/>
  <c r="H6" i="57"/>
  <c r="G6" i="57"/>
  <c r="F6" i="57"/>
  <c r="E6" i="57"/>
  <c r="D6" i="57"/>
  <c r="C6" i="57"/>
  <c r="BL5" i="57"/>
  <c r="BK5" i="57"/>
  <c r="BJ5" i="57"/>
  <c r="BI5" i="57"/>
  <c r="BH5" i="57"/>
  <c r="BG5" i="57"/>
  <c r="BF5" i="57"/>
  <c r="BE5" i="57"/>
  <c r="BD5" i="57"/>
  <c r="BC5" i="57"/>
  <c r="BB5" i="57"/>
  <c r="BA5" i="57"/>
  <c r="AZ5" i="57"/>
  <c r="AY5" i="57"/>
  <c r="AX5" i="57"/>
  <c r="AW5" i="57"/>
  <c r="AV5" i="57"/>
  <c r="AU5" i="57"/>
  <c r="AT5" i="57"/>
  <c r="AS5" i="57"/>
  <c r="AR5" i="57"/>
  <c r="AQ5" i="57"/>
  <c r="AP5" i="57"/>
  <c r="AO5" i="57"/>
  <c r="AN5" i="57"/>
  <c r="AM5" i="57"/>
  <c r="AL5" i="57"/>
  <c r="AK5" i="57"/>
  <c r="AJ5" i="57"/>
  <c r="AI5" i="57"/>
  <c r="AH5" i="57"/>
  <c r="AG5" i="57"/>
  <c r="AF5" i="57"/>
  <c r="AE5" i="57"/>
  <c r="AD5" i="57"/>
  <c r="AC5" i="57"/>
  <c r="AB5" i="57"/>
  <c r="AA5" i="57"/>
  <c r="Z5" i="57"/>
  <c r="Y5" i="57"/>
  <c r="X5" i="57"/>
  <c r="W5" i="57"/>
  <c r="V5" i="57"/>
  <c r="U5" i="57"/>
  <c r="T5" i="57"/>
  <c r="S5" i="57"/>
  <c r="R5" i="57"/>
  <c r="Q5" i="57"/>
  <c r="P5" i="57"/>
  <c r="O5" i="57"/>
  <c r="N5" i="57"/>
  <c r="M5" i="57"/>
  <c r="L5" i="57"/>
  <c r="K5" i="57"/>
  <c r="J5" i="57"/>
  <c r="I5" i="57"/>
  <c r="H5" i="57"/>
  <c r="G5" i="57"/>
  <c r="F5" i="57"/>
  <c r="E5" i="57"/>
  <c r="D5" i="57"/>
  <c r="C5" i="57"/>
  <c r="A109" i="57"/>
  <c r="BZ80" i="57"/>
  <c r="BY80" i="57"/>
  <c r="BX80" i="57"/>
  <c r="BW80" i="57"/>
  <c r="CE80" i="57" s="1"/>
  <c r="BT80" i="57"/>
  <c r="CC80" i="57" s="1"/>
  <c r="BS80" i="57"/>
  <c r="BR80" i="57"/>
  <c r="BZ79" i="57"/>
  <c r="BY79" i="57"/>
  <c r="CG79" i="57" s="1"/>
  <c r="BX79" i="57"/>
  <c r="BW79" i="57"/>
  <c r="BT79" i="57"/>
  <c r="CC79" i="57" s="1"/>
  <c r="BS79" i="57"/>
  <c r="BR79" i="57"/>
  <c r="BQ69" i="57"/>
  <c r="B69" i="57"/>
  <c r="A45" i="57"/>
  <c r="A46" i="57"/>
  <c r="A47" i="57" s="1"/>
  <c r="A48" i="57" s="1"/>
  <c r="A49" i="57" s="1"/>
  <c r="A50" i="57" s="1"/>
  <c r="A51" i="57" s="1"/>
  <c r="A52" i="57" s="1"/>
  <c r="A53" i="57" s="1"/>
  <c r="A54" i="57" s="1"/>
  <c r="A55" i="57" s="1"/>
  <c r="A56" i="57" s="1"/>
  <c r="A57" i="57" s="1"/>
  <c r="A33" i="57"/>
  <c r="A34" i="57" s="1"/>
  <c r="A35" i="57" s="1"/>
  <c r="A36" i="57" s="1"/>
  <c r="A37" i="57" s="1"/>
  <c r="A38" i="57" s="1"/>
  <c r="A39" i="57" s="1"/>
  <c r="A40" i="57" s="1"/>
  <c r="A41" i="57" s="1"/>
  <c r="BL19" i="57"/>
  <c r="BJ19" i="57"/>
  <c r="BI19" i="57"/>
  <c r="BH19" i="57"/>
  <c r="BF19" i="57"/>
  <c r="BE19" i="57"/>
  <c r="BD19" i="57"/>
  <c r="BB19" i="57"/>
  <c r="BA19" i="57"/>
  <c r="AZ19" i="57"/>
  <c r="AY19" i="57"/>
  <c r="BZ19" i="57" s="1"/>
  <c r="AX19" i="57"/>
  <c r="AW19" i="57"/>
  <c r="AV19" i="57"/>
  <c r="AT19" i="57"/>
  <c r="AS19" i="57"/>
  <c r="AR19" i="57"/>
  <c r="AP19" i="57"/>
  <c r="AO19" i="57"/>
  <c r="AN19" i="57"/>
  <c r="AL19" i="57"/>
  <c r="AK19" i="57"/>
  <c r="AJ19" i="57"/>
  <c r="AH19" i="57"/>
  <c r="AG19" i="57"/>
  <c r="AF19" i="57"/>
  <c r="AD19" i="57"/>
  <c r="AC19" i="57"/>
  <c r="AB19" i="57"/>
  <c r="Z19" i="57"/>
  <c r="Y19" i="57"/>
  <c r="X19" i="57"/>
  <c r="V19" i="57"/>
  <c r="U19" i="57"/>
  <c r="T19" i="57"/>
  <c r="R19" i="57"/>
  <c r="Q19" i="57"/>
  <c r="P19" i="57"/>
  <c r="N19" i="57"/>
  <c r="M19" i="57"/>
  <c r="L19" i="57"/>
  <c r="J19" i="57"/>
  <c r="I19" i="57"/>
  <c r="H19" i="57"/>
  <c r="F19" i="57"/>
  <c r="E19" i="57"/>
  <c r="D19" i="57"/>
  <c r="A15" i="57"/>
  <c r="A16" i="57" s="1"/>
  <c r="A17" i="57" s="1"/>
  <c r="A18" i="57" s="1"/>
  <c r="A19" i="57" s="1"/>
  <c r="A22" i="57" s="1"/>
  <c r="A23" i="57" s="1"/>
  <c r="A24" i="57" s="1"/>
  <c r="A25" i="57" s="1"/>
  <c r="A26" i="57" s="1"/>
  <c r="A27" i="57" s="1"/>
  <c r="A28" i="57" s="1"/>
  <c r="A29" i="57" s="1"/>
  <c r="BL2" i="57"/>
  <c r="BK2" i="57"/>
  <c r="BJ2" i="57"/>
  <c r="BI2" i="57"/>
  <c r="BH2" i="57"/>
  <c r="BG2" i="57"/>
  <c r="BF2" i="57"/>
  <c r="BE2" i="57"/>
  <c r="BD2" i="57"/>
  <c r="BC2" i="57"/>
  <c r="BB2" i="57"/>
  <c r="BA2" i="57"/>
  <c r="AZ2" i="57"/>
  <c r="AY2" i="57"/>
  <c r="AX2" i="57"/>
  <c r="AW2" i="57"/>
  <c r="AV2" i="57"/>
  <c r="AU2" i="57"/>
  <c r="AT2" i="57"/>
  <c r="AS2" i="57"/>
  <c r="AR2" i="57"/>
  <c r="AQ2" i="57"/>
  <c r="AP2" i="57"/>
  <c r="AO2" i="57"/>
  <c r="AN2" i="57"/>
  <c r="AM2" i="57"/>
  <c r="AL2" i="57"/>
  <c r="AK2" i="57"/>
  <c r="AJ2" i="57"/>
  <c r="AI2" i="57"/>
  <c r="AH2" i="57"/>
  <c r="AG2" i="57"/>
  <c r="AF2" i="57"/>
  <c r="AE2" i="57"/>
  <c r="AD2" i="57"/>
  <c r="AC2" i="57"/>
  <c r="AB2" i="57"/>
  <c r="AA2" i="57"/>
  <c r="Z2" i="57"/>
  <c r="Y2" i="57"/>
  <c r="X2" i="57"/>
  <c r="W2" i="57"/>
  <c r="V2" i="57"/>
  <c r="U2" i="57"/>
  <c r="T2" i="57"/>
  <c r="S2" i="57"/>
  <c r="R2" i="57"/>
  <c r="Q2" i="57"/>
  <c r="P2" i="57"/>
  <c r="O2" i="57"/>
  <c r="N2" i="57"/>
  <c r="M2" i="57"/>
  <c r="L2" i="57"/>
  <c r="K2" i="57"/>
  <c r="J2" i="57"/>
  <c r="I2" i="57"/>
  <c r="H2" i="57"/>
  <c r="G2" i="57"/>
  <c r="F2" i="57"/>
  <c r="E2" i="57"/>
  <c r="D2" i="57"/>
  <c r="C2" i="57"/>
  <c r="CE79" i="57"/>
  <c r="CG80" i="57"/>
  <c r="CF80" i="57"/>
  <c r="CB80" i="57"/>
  <c r="BX19" i="57"/>
  <c r="BT57" i="57"/>
  <c r="BR57" i="57"/>
  <c r="BR44" i="57"/>
  <c r="BS57" i="57"/>
  <c r="BS54" i="57"/>
  <c r="BY44" i="57"/>
  <c r="BW75" i="57"/>
  <c r="BW76" i="57"/>
  <c r="CK9" i="57"/>
  <c r="BW84" i="57"/>
  <c r="CM9" i="57"/>
  <c r="CK10" i="57"/>
  <c r="CM10" i="57"/>
  <c r="BJ69" i="51"/>
  <c r="BJ68" i="51"/>
  <c r="BJ67" i="51"/>
  <c r="BJ66" i="51"/>
  <c r="BJ65" i="51"/>
  <c r="BJ64" i="51"/>
  <c r="BJ63" i="51"/>
  <c r="BJ62" i="51"/>
  <c r="BJ55" i="51"/>
  <c r="BJ53" i="51"/>
  <c r="BJ52" i="51"/>
  <c r="BJ51" i="51"/>
  <c r="BJ50" i="51"/>
  <c r="BJ48" i="51"/>
  <c r="BJ47" i="51"/>
  <c r="BJ46" i="51"/>
  <c r="BJ45" i="51"/>
  <c r="BJ44" i="51"/>
  <c r="BJ43" i="51"/>
  <c r="BJ41" i="51"/>
  <c r="AW6" i="51"/>
  <c r="AX6" i="51"/>
  <c r="AY6" i="51"/>
  <c r="AZ6" i="51"/>
  <c r="BA6" i="51"/>
  <c r="BB6" i="51"/>
  <c r="BC6" i="51"/>
  <c r="BD6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F45" i="51"/>
  <c r="G45" i="51"/>
  <c r="H45" i="51"/>
  <c r="I45" i="51"/>
  <c r="J45" i="51"/>
  <c r="K45" i="51"/>
  <c r="K44" i="51" s="1"/>
  <c r="L45" i="51"/>
  <c r="M45" i="51"/>
  <c r="N45" i="51"/>
  <c r="O45" i="51"/>
  <c r="P45" i="51"/>
  <c r="Q45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F50" i="51"/>
  <c r="G50" i="51"/>
  <c r="H50" i="51"/>
  <c r="I50" i="51"/>
  <c r="J50" i="51"/>
  <c r="K50" i="51"/>
  <c r="L50" i="51"/>
  <c r="M50" i="51"/>
  <c r="N50" i="51"/>
  <c r="O50" i="51"/>
  <c r="P50" i="51"/>
  <c r="Q50" i="51"/>
  <c r="F51" i="51"/>
  <c r="G51" i="51"/>
  <c r="H51" i="51"/>
  <c r="I51" i="51"/>
  <c r="J51" i="51"/>
  <c r="K51" i="51"/>
  <c r="L51" i="51"/>
  <c r="M51" i="51"/>
  <c r="N51" i="51"/>
  <c r="O51" i="51"/>
  <c r="P51" i="51"/>
  <c r="Q51" i="51"/>
  <c r="F52" i="51"/>
  <c r="G52" i="51"/>
  <c r="H52" i="51"/>
  <c r="I52" i="51"/>
  <c r="J52" i="51"/>
  <c r="K52" i="51"/>
  <c r="L52" i="51"/>
  <c r="M52" i="51"/>
  <c r="N52" i="51"/>
  <c r="O52" i="51"/>
  <c r="P52" i="51"/>
  <c r="Q52" i="51"/>
  <c r="F53" i="51"/>
  <c r="G53" i="51"/>
  <c r="H53" i="51"/>
  <c r="I53" i="51"/>
  <c r="J53" i="51"/>
  <c r="K53" i="51"/>
  <c r="L53" i="51"/>
  <c r="M53" i="51"/>
  <c r="N53" i="51"/>
  <c r="O53" i="51"/>
  <c r="P53" i="51"/>
  <c r="Q53" i="51"/>
  <c r="F54" i="51"/>
  <c r="G54" i="51"/>
  <c r="H54" i="51"/>
  <c r="I54" i="51"/>
  <c r="J54" i="51"/>
  <c r="K54" i="51"/>
  <c r="L54" i="51"/>
  <c r="M54" i="51"/>
  <c r="N54" i="51"/>
  <c r="O54" i="51"/>
  <c r="P54" i="51"/>
  <c r="Q54" i="51"/>
  <c r="F62" i="51"/>
  <c r="G62" i="51"/>
  <c r="H62" i="51"/>
  <c r="I62" i="51"/>
  <c r="J62" i="51"/>
  <c r="K62" i="51"/>
  <c r="L62" i="51"/>
  <c r="M62" i="51"/>
  <c r="N62" i="51"/>
  <c r="O62" i="51"/>
  <c r="P62" i="51"/>
  <c r="Q62" i="51"/>
  <c r="F63" i="51"/>
  <c r="G63" i="51"/>
  <c r="H63" i="51"/>
  <c r="I63" i="51"/>
  <c r="J63" i="51"/>
  <c r="K63" i="51"/>
  <c r="L63" i="51"/>
  <c r="M63" i="51"/>
  <c r="N63" i="51"/>
  <c r="O63" i="51"/>
  <c r="P63" i="51"/>
  <c r="Q63" i="51"/>
  <c r="F64" i="51"/>
  <c r="G64" i="51"/>
  <c r="H64" i="51"/>
  <c r="I64" i="51"/>
  <c r="J64" i="51"/>
  <c r="K64" i="51"/>
  <c r="L64" i="51"/>
  <c r="M64" i="51"/>
  <c r="N64" i="51"/>
  <c r="O64" i="51"/>
  <c r="P64" i="51"/>
  <c r="Q64" i="51"/>
  <c r="F65" i="51"/>
  <c r="G65" i="51"/>
  <c r="H65" i="51"/>
  <c r="I65" i="51"/>
  <c r="J65" i="51"/>
  <c r="K65" i="51"/>
  <c r="L65" i="51"/>
  <c r="M65" i="51"/>
  <c r="N65" i="51"/>
  <c r="O65" i="51"/>
  <c r="P65" i="51"/>
  <c r="Q65" i="51"/>
  <c r="F67" i="51"/>
  <c r="G67" i="51"/>
  <c r="H67" i="51"/>
  <c r="I67" i="51"/>
  <c r="J67" i="51"/>
  <c r="K67" i="51"/>
  <c r="L67" i="51"/>
  <c r="M67" i="51"/>
  <c r="N67" i="51"/>
  <c r="O67" i="51"/>
  <c r="P67" i="51"/>
  <c r="Q67" i="51"/>
  <c r="Q44" i="51"/>
  <c r="Q48" i="51" s="1"/>
  <c r="Q66" i="51" s="1"/>
  <c r="M44" i="51"/>
  <c r="M48" i="51" s="1"/>
  <c r="M66" i="51" s="1"/>
  <c r="I44" i="51"/>
  <c r="I48" i="51" s="1"/>
  <c r="I66" i="51" s="1"/>
  <c r="O44" i="51"/>
  <c r="O48" i="51"/>
  <c r="O66" i="51" s="1"/>
  <c r="G44" i="51"/>
  <c r="G48" i="51" s="1"/>
  <c r="G66" i="51" s="1"/>
  <c r="N44" i="51"/>
  <c r="N48" i="51" s="1"/>
  <c r="N66" i="51" s="1"/>
  <c r="J44" i="51"/>
  <c r="J48" i="51" s="1"/>
  <c r="J66" i="51" s="1"/>
  <c r="F44" i="51"/>
  <c r="F48" i="51"/>
  <c r="F66" i="51" s="1"/>
  <c r="V74" i="52"/>
  <c r="H74" i="52"/>
  <c r="V73" i="52"/>
  <c r="H73" i="52"/>
  <c r="V72" i="52"/>
  <c r="H72" i="52"/>
  <c r="V71" i="52"/>
  <c r="H71" i="52"/>
  <c r="V70" i="52"/>
  <c r="H70" i="52"/>
  <c r="V69" i="52"/>
  <c r="H69" i="52"/>
  <c r="V68" i="52"/>
  <c r="H68" i="52"/>
  <c r="V67" i="52"/>
  <c r="H67" i="52"/>
  <c r="V66" i="52"/>
  <c r="H66" i="52"/>
  <c r="V65" i="52"/>
  <c r="H65" i="52"/>
  <c r="V64" i="52"/>
  <c r="H64" i="52"/>
  <c r="V63" i="52"/>
  <c r="H63" i="52"/>
  <c r="V62" i="52"/>
  <c r="H62" i="52"/>
  <c r="V61" i="52"/>
  <c r="H61" i="52"/>
  <c r="V60" i="52"/>
  <c r="H60" i="52"/>
  <c r="V59" i="52"/>
  <c r="H59" i="52"/>
  <c r="V58" i="52"/>
  <c r="H58" i="52"/>
  <c r="V57" i="52"/>
  <c r="H57" i="52"/>
  <c r="V56" i="52"/>
  <c r="V55" i="52"/>
  <c r="V54" i="52"/>
  <c r="V53" i="52"/>
  <c r="V52" i="52"/>
  <c r="V51" i="52"/>
  <c r="V50" i="52"/>
  <c r="V49" i="52"/>
  <c r="V48" i="52"/>
  <c r="V47" i="52"/>
  <c r="V46" i="52"/>
  <c r="V45" i="52"/>
  <c r="V44" i="52"/>
  <c r="V43" i="52"/>
  <c r="V42" i="52"/>
  <c r="V41" i="52"/>
  <c r="V40" i="52"/>
  <c r="V39" i="52"/>
  <c r="V38" i="52"/>
  <c r="V37" i="52"/>
  <c r="V36" i="52"/>
  <c r="V35" i="52"/>
  <c r="V34" i="52"/>
  <c r="V33" i="52"/>
  <c r="V32" i="52"/>
  <c r="V31" i="52"/>
  <c r="V30" i="52"/>
  <c r="V29" i="52"/>
  <c r="V28" i="52"/>
  <c r="V27" i="52"/>
  <c r="V26" i="52"/>
  <c r="V25" i="52"/>
  <c r="V24" i="52"/>
  <c r="V23" i="52"/>
  <c r="V22" i="52"/>
  <c r="AS73" i="51"/>
  <c r="AR73" i="51"/>
  <c r="AQ73" i="51"/>
  <c r="AP73" i="51"/>
  <c r="AO73" i="51"/>
  <c r="AN73" i="51"/>
  <c r="AM73" i="51"/>
  <c r="AL73" i="51"/>
  <c r="AK73" i="51"/>
  <c r="AJ73" i="51"/>
  <c r="AI73" i="51"/>
  <c r="AH73" i="51"/>
  <c r="AG73" i="51"/>
  <c r="AF73" i="51"/>
  <c r="AE73" i="51"/>
  <c r="AD73" i="51"/>
  <c r="AC73" i="51"/>
  <c r="AB73" i="51"/>
  <c r="AA73" i="51"/>
  <c r="Z73" i="51"/>
  <c r="AV54" i="51"/>
  <c r="AV67" i="51" s="1"/>
  <c r="AU54" i="51"/>
  <c r="AT54" i="51"/>
  <c r="AS54" i="51"/>
  <c r="AS67" i="51" s="1"/>
  <c r="AR54" i="51"/>
  <c r="AR67" i="51" s="1"/>
  <c r="AQ54" i="51"/>
  <c r="AQ67" i="51" s="1"/>
  <c r="AP54" i="51"/>
  <c r="AP67" i="51" s="1"/>
  <c r="AO54" i="51"/>
  <c r="AO67" i="51"/>
  <c r="AN54" i="51"/>
  <c r="AN67" i="51" s="1"/>
  <c r="AM54" i="51"/>
  <c r="AM67" i="51" s="1"/>
  <c r="AL54" i="51"/>
  <c r="AL67" i="51" s="1"/>
  <c r="AK54" i="51"/>
  <c r="AK67" i="51" s="1"/>
  <c r="AJ54" i="51"/>
  <c r="AJ67" i="51" s="1"/>
  <c r="AI54" i="51"/>
  <c r="AI67" i="51" s="1"/>
  <c r="AH54" i="51"/>
  <c r="AH67" i="51" s="1"/>
  <c r="AG54" i="51"/>
  <c r="AG67" i="51"/>
  <c r="AF54" i="51"/>
  <c r="AF67" i="51" s="1"/>
  <c r="AE54" i="51"/>
  <c r="AE67" i="51" s="1"/>
  <c r="AD54" i="51"/>
  <c r="AD67" i="51" s="1"/>
  <c r="AC54" i="51"/>
  <c r="AC67" i="51" s="1"/>
  <c r="AB54" i="51"/>
  <c r="AB67" i="51" s="1"/>
  <c r="AA54" i="51"/>
  <c r="AA67" i="51" s="1"/>
  <c r="Z54" i="51"/>
  <c r="Z67" i="51" s="1"/>
  <c r="Y54" i="51"/>
  <c r="Y67" i="51"/>
  <c r="X54" i="51"/>
  <c r="X67" i="51" s="1"/>
  <c r="W54" i="51"/>
  <c r="W67" i="51" s="1"/>
  <c r="V54" i="51"/>
  <c r="V67" i="51" s="1"/>
  <c r="U54" i="51"/>
  <c r="U67" i="51" s="1"/>
  <c r="T54" i="51"/>
  <c r="T67" i="51" s="1"/>
  <c r="S54" i="51"/>
  <c r="S67" i="51" s="1"/>
  <c r="R54" i="51"/>
  <c r="R67" i="51" s="1"/>
  <c r="AV53" i="51"/>
  <c r="AU53" i="51"/>
  <c r="AT53" i="51"/>
  <c r="AS53" i="51"/>
  <c r="AR53" i="51"/>
  <c r="AQ53" i="51"/>
  <c r="AP53" i="51"/>
  <c r="AO53" i="51"/>
  <c r="AN53" i="51"/>
  <c r="AM53" i="51"/>
  <c r="AL53" i="51"/>
  <c r="AK53" i="51"/>
  <c r="AJ53" i="51"/>
  <c r="AI53" i="51"/>
  <c r="AH53" i="51"/>
  <c r="AG53" i="51"/>
  <c r="AF53" i="51"/>
  <c r="AZ53" i="51" s="1"/>
  <c r="AE53" i="51"/>
  <c r="AD53" i="51"/>
  <c r="AC53" i="51"/>
  <c r="AB53" i="51"/>
  <c r="AA53" i="51"/>
  <c r="Z53" i="51"/>
  <c r="Y53" i="51"/>
  <c r="X53" i="51"/>
  <c r="W53" i="51"/>
  <c r="V53" i="51"/>
  <c r="U53" i="51"/>
  <c r="T53" i="51"/>
  <c r="S53" i="51"/>
  <c r="R53" i="51"/>
  <c r="AV52" i="51"/>
  <c r="AU52" i="51"/>
  <c r="AT52" i="51"/>
  <c r="AS52" i="51"/>
  <c r="AR52" i="51"/>
  <c r="AQ52" i="51"/>
  <c r="AP52" i="51"/>
  <c r="AO52" i="51"/>
  <c r="AN52" i="51"/>
  <c r="AM52" i="51"/>
  <c r="AL52" i="51"/>
  <c r="AK52" i="51"/>
  <c r="AJ52" i="51"/>
  <c r="AI52" i="51"/>
  <c r="AH52" i="51"/>
  <c r="AG52" i="51"/>
  <c r="AF52" i="51"/>
  <c r="AE52" i="51"/>
  <c r="AZ52" i="51" s="1"/>
  <c r="AD52" i="51"/>
  <c r="AC52" i="51"/>
  <c r="AB52" i="51"/>
  <c r="AA52" i="51"/>
  <c r="Z52" i="51"/>
  <c r="Y52" i="51"/>
  <c r="X52" i="51"/>
  <c r="W52" i="51"/>
  <c r="V52" i="51"/>
  <c r="U52" i="51"/>
  <c r="T52" i="51"/>
  <c r="S52" i="51"/>
  <c r="R52" i="51"/>
  <c r="AV51" i="51"/>
  <c r="AU51" i="51"/>
  <c r="AT51" i="51"/>
  <c r="AS51" i="51"/>
  <c r="AR51" i="51"/>
  <c r="AQ51" i="51"/>
  <c r="AP51" i="51"/>
  <c r="BG51" i="51" s="1"/>
  <c r="AO51" i="51"/>
  <c r="AN51" i="51"/>
  <c r="AM51" i="51"/>
  <c r="AL51" i="51"/>
  <c r="AK51" i="51"/>
  <c r="AJ51" i="51"/>
  <c r="AI51" i="51"/>
  <c r="AH51" i="51"/>
  <c r="AG51" i="51"/>
  <c r="AF51" i="51"/>
  <c r="AE51" i="51"/>
  <c r="AD51" i="51"/>
  <c r="AC51" i="51"/>
  <c r="AB51" i="51"/>
  <c r="AA51" i="51"/>
  <c r="Z51" i="51"/>
  <c r="Y51" i="51"/>
  <c r="X51" i="51"/>
  <c r="W51" i="51"/>
  <c r="V51" i="51"/>
  <c r="U51" i="51"/>
  <c r="T51" i="51"/>
  <c r="S51" i="51"/>
  <c r="R51" i="51"/>
  <c r="AV50" i="51"/>
  <c r="AU50" i="51"/>
  <c r="AT50" i="51"/>
  <c r="AS50" i="51"/>
  <c r="AR50" i="51"/>
  <c r="AQ50" i="51"/>
  <c r="AP50" i="51"/>
  <c r="BG50" i="51" s="1"/>
  <c r="AO50" i="51"/>
  <c r="AN50" i="51"/>
  <c r="AM50" i="51"/>
  <c r="AL50" i="51"/>
  <c r="AK50" i="51"/>
  <c r="AJ50" i="51"/>
  <c r="AI50" i="51"/>
  <c r="AH50" i="51"/>
  <c r="AG50" i="51"/>
  <c r="AF50" i="51"/>
  <c r="AE50" i="51"/>
  <c r="AD50" i="51"/>
  <c r="AZ50" i="51" s="1"/>
  <c r="AC50" i="51"/>
  <c r="AB50" i="51"/>
  <c r="AA50" i="51"/>
  <c r="Z50" i="51"/>
  <c r="Y50" i="51"/>
  <c r="X50" i="51"/>
  <c r="W50" i="51"/>
  <c r="V50" i="51"/>
  <c r="U50" i="51"/>
  <c r="T50" i="51"/>
  <c r="S50" i="51"/>
  <c r="R50" i="51"/>
  <c r="AV47" i="51"/>
  <c r="AV65" i="51" s="1"/>
  <c r="AU47" i="51"/>
  <c r="AU65" i="51" s="1"/>
  <c r="AT47" i="51"/>
  <c r="AS47" i="51"/>
  <c r="AS65" i="51" s="1"/>
  <c r="AR47" i="51"/>
  <c r="AR65" i="51" s="1"/>
  <c r="AQ47" i="51"/>
  <c r="AQ65" i="51" s="1"/>
  <c r="AP47" i="51"/>
  <c r="AP65" i="51" s="1"/>
  <c r="AO47" i="51"/>
  <c r="AO65" i="51" s="1"/>
  <c r="AN47" i="51"/>
  <c r="AN65" i="51" s="1"/>
  <c r="AM47" i="51"/>
  <c r="AM65" i="51" s="1"/>
  <c r="AL47" i="51"/>
  <c r="AL65" i="51" s="1"/>
  <c r="AK47" i="51"/>
  <c r="AK65" i="51" s="1"/>
  <c r="AJ47" i="51"/>
  <c r="AJ65" i="51" s="1"/>
  <c r="AI47" i="51"/>
  <c r="AI65" i="51" s="1"/>
  <c r="AH47" i="51"/>
  <c r="AH65" i="51" s="1"/>
  <c r="AG47" i="51"/>
  <c r="AG65" i="51" s="1"/>
  <c r="AF47" i="51"/>
  <c r="AF65" i="51" s="1"/>
  <c r="AE47" i="51"/>
  <c r="AE65" i="51" s="1"/>
  <c r="AD47" i="51"/>
  <c r="AD65" i="51" s="1"/>
  <c r="AC47" i="51"/>
  <c r="AC65" i="51" s="1"/>
  <c r="AB47" i="51"/>
  <c r="AB65" i="51" s="1"/>
  <c r="AA47" i="51"/>
  <c r="AA65" i="51" s="1"/>
  <c r="Z47" i="51"/>
  <c r="Z65" i="51" s="1"/>
  <c r="Y47" i="51"/>
  <c r="Y65" i="51" s="1"/>
  <c r="X47" i="51"/>
  <c r="X65" i="51"/>
  <c r="W47" i="51"/>
  <c r="W65" i="51" s="1"/>
  <c r="V47" i="51"/>
  <c r="U47" i="51"/>
  <c r="U65" i="51" s="1"/>
  <c r="T47" i="51"/>
  <c r="T65" i="51" s="1"/>
  <c r="S47" i="51"/>
  <c r="S65" i="51" s="1"/>
  <c r="R47" i="51"/>
  <c r="R65" i="51" s="1"/>
  <c r="AV46" i="51"/>
  <c r="AV64" i="51" s="1"/>
  <c r="AU46" i="51"/>
  <c r="AU64" i="51" s="1"/>
  <c r="AT46" i="51"/>
  <c r="AT64" i="51" s="1"/>
  <c r="AS46" i="51"/>
  <c r="AS64" i="51" s="1"/>
  <c r="AR46" i="51"/>
  <c r="AR64" i="51" s="1"/>
  <c r="AQ46" i="51"/>
  <c r="AQ64" i="51" s="1"/>
  <c r="AP46" i="51"/>
  <c r="AP64" i="51" s="1"/>
  <c r="AO46" i="51"/>
  <c r="AO64" i="51" s="1"/>
  <c r="AN46" i="51"/>
  <c r="AN64" i="51" s="1"/>
  <c r="AM46" i="51"/>
  <c r="AM64" i="51" s="1"/>
  <c r="AL46" i="51"/>
  <c r="AL64" i="51" s="1"/>
  <c r="AK46" i="51"/>
  <c r="AK64" i="51" s="1"/>
  <c r="AJ46" i="51"/>
  <c r="AJ64" i="51" s="1"/>
  <c r="AI46" i="51"/>
  <c r="AI64" i="51" s="1"/>
  <c r="AH46" i="51"/>
  <c r="AH64" i="51" s="1"/>
  <c r="AG46" i="51"/>
  <c r="AG64" i="51" s="1"/>
  <c r="AF46" i="51"/>
  <c r="AF64" i="51" s="1"/>
  <c r="AE46" i="51"/>
  <c r="AD46" i="51"/>
  <c r="AD64" i="51" s="1"/>
  <c r="AC46" i="51"/>
  <c r="AC64" i="51" s="1"/>
  <c r="AB46" i="51"/>
  <c r="AB64" i="51" s="1"/>
  <c r="AA46" i="51"/>
  <c r="Z46" i="51"/>
  <c r="Z64" i="51" s="1"/>
  <c r="Y46" i="51"/>
  <c r="Y64" i="51" s="1"/>
  <c r="X46" i="51"/>
  <c r="X64" i="51" s="1"/>
  <c r="W46" i="51"/>
  <c r="V46" i="51"/>
  <c r="V64" i="51" s="1"/>
  <c r="U46" i="51"/>
  <c r="U64" i="51" s="1"/>
  <c r="T46" i="51"/>
  <c r="T64" i="51" s="1"/>
  <c r="S46" i="51"/>
  <c r="R46" i="51"/>
  <c r="R64" i="51" s="1"/>
  <c r="AV45" i="51"/>
  <c r="AV63" i="51" s="1"/>
  <c r="AU45" i="51"/>
  <c r="AU63" i="51" s="1"/>
  <c r="AT45" i="51"/>
  <c r="AS45" i="51"/>
  <c r="AR45" i="51"/>
  <c r="AR63" i="51" s="1"/>
  <c r="AQ45" i="51"/>
  <c r="AP45" i="51"/>
  <c r="AO45" i="51"/>
  <c r="AO63" i="51" s="1"/>
  <c r="AN45" i="51"/>
  <c r="AN63" i="51" s="1"/>
  <c r="AM45" i="51"/>
  <c r="AM63" i="51" s="1"/>
  <c r="AL45" i="51"/>
  <c r="AK45" i="51"/>
  <c r="AK63" i="51" s="1"/>
  <c r="AJ45" i="51"/>
  <c r="AJ44" i="51" s="1"/>
  <c r="AJ48" i="51" s="1"/>
  <c r="AJ66" i="51" s="1"/>
  <c r="AI45" i="51"/>
  <c r="AI63" i="51" s="1"/>
  <c r="AH45" i="51"/>
  <c r="AG45" i="51"/>
  <c r="AF45" i="51"/>
  <c r="AF63" i="51" s="1"/>
  <c r="AE45" i="51"/>
  <c r="AE63" i="51" s="1"/>
  <c r="AD45" i="51"/>
  <c r="AC45" i="51"/>
  <c r="AC63" i="51" s="1"/>
  <c r="AB45" i="51"/>
  <c r="AB63" i="51" s="1"/>
  <c r="AA45" i="51"/>
  <c r="AA63" i="51" s="1"/>
  <c r="Z45" i="51"/>
  <c r="Y45" i="51"/>
  <c r="X45" i="51"/>
  <c r="X63" i="51" s="1"/>
  <c r="W45" i="51"/>
  <c r="W63" i="51" s="1"/>
  <c r="V45" i="51"/>
  <c r="U45" i="51"/>
  <c r="U63" i="51" s="1"/>
  <c r="T45" i="51"/>
  <c r="S45" i="51"/>
  <c r="S63" i="51"/>
  <c r="R45" i="51"/>
  <c r="R63" i="51" s="1"/>
  <c r="AV43" i="51"/>
  <c r="AU43" i="51"/>
  <c r="AT43" i="51"/>
  <c r="AS43" i="51"/>
  <c r="AR43" i="51"/>
  <c r="AQ43" i="51"/>
  <c r="AP43" i="51"/>
  <c r="AO43" i="51"/>
  <c r="AN43" i="51"/>
  <c r="AM43" i="51"/>
  <c r="AL43" i="51"/>
  <c r="AK43" i="51"/>
  <c r="AJ43" i="51"/>
  <c r="AI43" i="51"/>
  <c r="AH43" i="51"/>
  <c r="AG43" i="51"/>
  <c r="AF43" i="51"/>
  <c r="AE43" i="51"/>
  <c r="AD43" i="51"/>
  <c r="AC43" i="51"/>
  <c r="AB43" i="51"/>
  <c r="AA43" i="51"/>
  <c r="Z43" i="51"/>
  <c r="Y43" i="51"/>
  <c r="X43" i="51"/>
  <c r="W43" i="51"/>
  <c r="V43" i="51"/>
  <c r="U43" i="51"/>
  <c r="T43" i="51"/>
  <c r="S43" i="51"/>
  <c r="R43" i="51"/>
  <c r="AV41" i="51"/>
  <c r="AU41" i="51"/>
  <c r="AT41" i="51"/>
  <c r="AS41" i="51"/>
  <c r="AS62" i="51" s="1"/>
  <c r="AR41" i="51"/>
  <c r="AR62" i="51" s="1"/>
  <c r="AQ41" i="51"/>
  <c r="AP41" i="51"/>
  <c r="AP62" i="51" s="1"/>
  <c r="AO41" i="51"/>
  <c r="AO62" i="51" s="1"/>
  <c r="AN41" i="51"/>
  <c r="AN62" i="51" s="1"/>
  <c r="AM41" i="51"/>
  <c r="AM62" i="51"/>
  <c r="AL41" i="51"/>
  <c r="AL62" i="51" s="1"/>
  <c r="AK41" i="51"/>
  <c r="AK62" i="51" s="1"/>
  <c r="AJ41" i="51"/>
  <c r="AJ62" i="51" s="1"/>
  <c r="AI41" i="51"/>
  <c r="AH41" i="51"/>
  <c r="AH62" i="51" s="1"/>
  <c r="AG41" i="51"/>
  <c r="AG62" i="51" s="1"/>
  <c r="AF41" i="51"/>
  <c r="AE41" i="51"/>
  <c r="AD41" i="51"/>
  <c r="AD62" i="51" s="1"/>
  <c r="AC41" i="51"/>
  <c r="AC62" i="51" s="1"/>
  <c r="AB41" i="51"/>
  <c r="AB62" i="51" s="1"/>
  <c r="AA41" i="51"/>
  <c r="AA62" i="51" s="1"/>
  <c r="Z41" i="51"/>
  <c r="Y41" i="51"/>
  <c r="Y62" i="51" s="1"/>
  <c r="X41" i="51"/>
  <c r="X62" i="51" s="1"/>
  <c r="W41" i="51"/>
  <c r="W62" i="51" s="1"/>
  <c r="V41" i="51"/>
  <c r="V62" i="51" s="1"/>
  <c r="U41" i="51"/>
  <c r="U62" i="51" s="1"/>
  <c r="T41" i="51"/>
  <c r="T62" i="51" s="1"/>
  <c r="S41" i="51"/>
  <c r="S62" i="51" s="1"/>
  <c r="R41" i="51"/>
  <c r="R62" i="51" s="1"/>
  <c r="BQ40" i="51"/>
  <c r="AV6" i="51"/>
  <c r="AU6" i="51"/>
  <c r="AT6" i="51"/>
  <c r="AS6" i="51"/>
  <c r="AR6" i="51"/>
  <c r="AQ6" i="51"/>
  <c r="AP6" i="51"/>
  <c r="AO6" i="51"/>
  <c r="AN6" i="51"/>
  <c r="AM6" i="51"/>
  <c r="AL6" i="51"/>
  <c r="AK6" i="51"/>
  <c r="AJ6" i="51"/>
  <c r="AI6" i="51"/>
  <c r="AH6" i="51"/>
  <c r="AG6" i="51"/>
  <c r="AF6" i="51"/>
  <c r="AE6" i="51"/>
  <c r="AD6" i="51"/>
  <c r="AC6" i="51"/>
  <c r="AB6" i="51"/>
  <c r="AA6" i="51"/>
  <c r="Z6" i="51"/>
  <c r="Y6" i="51"/>
  <c r="X6" i="51"/>
  <c r="W6" i="51"/>
  <c r="V6" i="51"/>
  <c r="U6" i="51"/>
  <c r="T6" i="51"/>
  <c r="S6" i="51"/>
  <c r="R6" i="51"/>
  <c r="BG53" i="51"/>
  <c r="AO44" i="51"/>
  <c r="AI62" i="51"/>
  <c r="S64" i="51"/>
  <c r="W64" i="51"/>
  <c r="AA64" i="51"/>
  <c r="AE64" i="51"/>
  <c r="AI44" i="51"/>
  <c r="AI48" i="51" s="1"/>
  <c r="AI66" i="51" s="1"/>
  <c r="AM44" i="51"/>
  <c r="AM48" i="51" s="1"/>
  <c r="AM66" i="51" s="1"/>
  <c r="AU44" i="51"/>
  <c r="AU48" i="51" s="1"/>
  <c r="AU66" i="51" s="1"/>
  <c r="AE62" i="51"/>
  <c r="AU62" i="51"/>
  <c r="V63" i="51"/>
  <c r="Z63" i="51"/>
  <c r="AD63" i="51"/>
  <c r="AH63" i="51"/>
  <c r="AH44" i="51"/>
  <c r="AP63" i="51"/>
  <c r="AT63" i="51"/>
  <c r="AT67" i="51"/>
  <c r="AF44" i="51"/>
  <c r="AF48" i="51" s="1"/>
  <c r="AF66" i="51" s="1"/>
  <c r="AR44" i="51"/>
  <c r="AR48" i="51" s="1"/>
  <c r="AR66" i="51" s="1"/>
  <c r="AT62" i="51"/>
  <c r="AV55" i="51"/>
  <c r="AV68" i="51" s="1"/>
  <c r="Z62" i="51"/>
  <c r="BW85" i="57" l="1"/>
  <c r="AF69" i="57"/>
  <c r="AM69" i="57"/>
  <c r="C62" i="57"/>
  <c r="K62" i="57"/>
  <c r="S62" i="57"/>
  <c r="AE69" i="57"/>
  <c r="AI69" i="57"/>
  <c r="BH69" i="57"/>
  <c r="BJ69" i="57"/>
  <c r="CB79" i="57"/>
  <c r="CF79" i="57"/>
  <c r="BZ33" i="57"/>
  <c r="BK69" i="57"/>
  <c r="AR69" i="57"/>
  <c r="AA70" i="57"/>
  <c r="AJ70" i="57"/>
  <c r="G62" i="57"/>
  <c r="BC62" i="57"/>
  <c r="BK62" i="57"/>
  <c r="BS38" i="57"/>
  <c r="AO70" i="57"/>
  <c r="BE70" i="57"/>
  <c r="BX44" i="57"/>
  <c r="BT54" i="57"/>
  <c r="BW57" i="57"/>
  <c r="BR54" i="57"/>
  <c r="BT19" i="57"/>
  <c r="BZ54" i="57"/>
  <c r="AZ70" i="57"/>
  <c r="BK70" i="57"/>
  <c r="K11" i="73"/>
  <c r="K10" i="75"/>
  <c r="M13" i="74"/>
  <c r="L8" i="76"/>
  <c r="L9" i="74"/>
  <c r="J14" i="75"/>
  <c r="M15" i="75"/>
  <c r="K10" i="73"/>
  <c r="K24" i="73"/>
  <c r="AV58" i="51"/>
  <c r="AV56" i="51" s="1"/>
  <c r="J25" i="72"/>
  <c r="L29" i="75"/>
  <c r="K41" i="72"/>
  <c r="BZ50" i="57"/>
  <c r="J26" i="75"/>
  <c r="M26" i="74"/>
  <c r="AH70" i="57"/>
  <c r="BB70" i="57"/>
  <c r="AE70" i="57"/>
  <c r="AA69" i="57"/>
  <c r="BT15" i="57"/>
  <c r="BY12" i="57"/>
  <c r="K40" i="72"/>
  <c r="M12" i="72"/>
  <c r="BZ9" i="57"/>
  <c r="BT9" i="57"/>
  <c r="BR8" i="57"/>
  <c r="BY8" i="57"/>
  <c r="J50" i="73"/>
  <c r="J50" i="76"/>
  <c r="BY6" i="57"/>
  <c r="BX51" i="57"/>
  <c r="BR48" i="57"/>
  <c r="BX45" i="57"/>
  <c r="D43" i="57"/>
  <c r="H43" i="57"/>
  <c r="X43" i="57"/>
  <c r="M13" i="75"/>
  <c r="BX36" i="57"/>
  <c r="K11" i="75"/>
  <c r="L39" i="75"/>
  <c r="BW33" i="57"/>
  <c r="BX33" i="57"/>
  <c r="BT33" i="57"/>
  <c r="K48" i="51"/>
  <c r="K66" i="51" s="1"/>
  <c r="H44" i="51"/>
  <c r="H48" i="51" s="1"/>
  <c r="H66" i="51" s="1"/>
  <c r="AN44" i="51"/>
  <c r="BG46" i="51"/>
  <c r="X44" i="51"/>
  <c r="R44" i="51"/>
  <c r="R48" i="51" s="1"/>
  <c r="R66" i="51" s="1"/>
  <c r="AK44" i="51"/>
  <c r="AB44" i="51"/>
  <c r="AB48" i="51" s="1"/>
  <c r="AB66" i="51" s="1"/>
  <c r="BG47" i="51"/>
  <c r="AZ47" i="51"/>
  <c r="AV44" i="51"/>
  <c r="AV48" i="51" s="1"/>
  <c r="AV66" i="51" s="1"/>
  <c r="Z44" i="51"/>
  <c r="AE44" i="51"/>
  <c r="AE48" i="51" s="1"/>
  <c r="AE66" i="51" s="1"/>
  <c r="U44" i="51"/>
  <c r="BG52" i="51"/>
  <c r="K12" i="74"/>
  <c r="AI70" i="57"/>
  <c r="AM70" i="57"/>
  <c r="AQ70" i="57"/>
  <c r="AU70" i="57"/>
  <c r="AY70" i="57"/>
  <c r="BC70" i="57"/>
  <c r="BG70" i="57"/>
  <c r="AD70" i="57"/>
  <c r="AL70" i="57"/>
  <c r="AT70" i="57"/>
  <c r="AX70" i="57"/>
  <c r="BZ25" i="57"/>
  <c r="BF70" i="57"/>
  <c r="BJ70" i="57"/>
  <c r="AD14" i="57"/>
  <c r="AC69" i="57"/>
  <c r="BE69" i="57"/>
  <c r="AG69" i="57"/>
  <c r="AS69" i="57"/>
  <c r="BI69" i="57"/>
  <c r="AP69" i="57"/>
  <c r="AW69" i="57"/>
  <c r="AK69" i="57"/>
  <c r="AO69" i="57"/>
  <c r="BA69" i="57"/>
  <c r="BW12" i="57"/>
  <c r="BT11" i="57"/>
  <c r="BR10" i="57"/>
  <c r="BS10" i="57"/>
  <c r="BT10" i="57"/>
  <c r="BS9" i="57"/>
  <c r="L10" i="72"/>
  <c r="BZ7" i="57"/>
  <c r="J22" i="72"/>
  <c r="BX49" i="57"/>
  <c r="BR109" i="57"/>
  <c r="BX109" i="57"/>
  <c r="BZ109" i="57"/>
  <c r="BY55" i="57"/>
  <c r="BZ55" i="57"/>
  <c r="BS51" i="57"/>
  <c r="BX47" i="57"/>
  <c r="BT47" i="57"/>
  <c r="AV43" i="57"/>
  <c r="BD43" i="57"/>
  <c r="AK43" i="57"/>
  <c r="Z31" i="57"/>
  <c r="BR41" i="57"/>
  <c r="BX41" i="57"/>
  <c r="BY41" i="57"/>
  <c r="BX38" i="57"/>
  <c r="BY38" i="57"/>
  <c r="M31" i="57"/>
  <c r="BS36" i="57"/>
  <c r="BT36" i="57"/>
  <c r="BZ36" i="57"/>
  <c r="AZ62" i="57"/>
  <c r="BX34" i="57"/>
  <c r="AE62" i="57"/>
  <c r="BG62" i="57"/>
  <c r="BS32" i="57"/>
  <c r="BY32" i="57"/>
  <c r="BW27" i="57"/>
  <c r="CE27" i="57" s="1"/>
  <c r="BS27" i="57"/>
  <c r="BR25" i="57"/>
  <c r="BS25" i="57"/>
  <c r="AF70" i="57"/>
  <c r="BY25" i="57"/>
  <c r="AR70" i="57"/>
  <c r="AV70" i="57"/>
  <c r="BD70" i="57"/>
  <c r="BH70" i="57"/>
  <c r="BL70" i="57"/>
  <c r="AG70" i="57"/>
  <c r="AK70" i="57"/>
  <c r="AW70" i="57"/>
  <c r="BA70" i="57"/>
  <c r="BW24" i="57"/>
  <c r="BW23" i="57"/>
  <c r="BZ23" i="57"/>
  <c r="BS23" i="57"/>
  <c r="BS19" i="57"/>
  <c r="BY19" i="57"/>
  <c r="CF19" i="57" s="1"/>
  <c r="BR19" i="57"/>
  <c r="AG63" i="57"/>
  <c r="AL63" i="57"/>
  <c r="BF63" i="57"/>
  <c r="BX18" i="57"/>
  <c r="AE14" i="57"/>
  <c r="M63" i="57"/>
  <c r="AM14" i="57"/>
  <c r="BW16" i="57"/>
  <c r="X63" i="57"/>
  <c r="BH14" i="57"/>
  <c r="BL63" i="57"/>
  <c r="AN63" i="57"/>
  <c r="AV14" i="57"/>
  <c r="BR15" i="57"/>
  <c r="AD69" i="57"/>
  <c r="AH69" i="57"/>
  <c r="AL69" i="57"/>
  <c r="AT69" i="57"/>
  <c r="AX69" i="57"/>
  <c r="BB69" i="57"/>
  <c r="BF69" i="57"/>
  <c r="G14" i="57"/>
  <c r="K14" i="57"/>
  <c r="C14" i="57"/>
  <c r="S14" i="57"/>
  <c r="BW11" i="57"/>
  <c r="BY9" i="57"/>
  <c r="CG9" i="57" s="1"/>
  <c r="BW9" i="57"/>
  <c r="BW7" i="57"/>
  <c r="BX7" i="57"/>
  <c r="BT7" i="57"/>
  <c r="BW6" i="57"/>
  <c r="BR5" i="57"/>
  <c r="BT5" i="57"/>
  <c r="BG4" i="57"/>
  <c r="BX56" i="57"/>
  <c r="BS56" i="57"/>
  <c r="BR56" i="57"/>
  <c r="M43" i="57"/>
  <c r="BW109" i="57"/>
  <c r="AF43" i="57"/>
  <c r="BT55" i="57"/>
  <c r="BZ52" i="57"/>
  <c r="AS43" i="57"/>
  <c r="BA43" i="57"/>
  <c r="BZ46" i="57"/>
  <c r="AC43" i="57"/>
  <c r="BT41" i="57"/>
  <c r="BS41" i="57"/>
  <c r="BZ41" i="57"/>
  <c r="P62" i="57"/>
  <c r="AV62" i="57"/>
  <c r="BD62" i="57"/>
  <c r="BL62" i="57"/>
  <c r="D62" i="57"/>
  <c r="AK31" i="57"/>
  <c r="AS31" i="57"/>
  <c r="AG31" i="57"/>
  <c r="BZ40" i="57"/>
  <c r="BA31" i="57"/>
  <c r="AM62" i="57"/>
  <c r="AY62" i="57"/>
  <c r="AC31" i="57"/>
  <c r="BZ38" i="57"/>
  <c r="CG38" i="57" s="1"/>
  <c r="BR36" i="57"/>
  <c r="CB36" i="57" s="1"/>
  <c r="AN62" i="57"/>
  <c r="BD31" i="57"/>
  <c r="BW36" i="57"/>
  <c r="BY36" i="57"/>
  <c r="BH31" i="57"/>
  <c r="AE31" i="57"/>
  <c r="BX35" i="57"/>
  <c r="BS34" i="57"/>
  <c r="BY34" i="57"/>
  <c r="AI31" i="57"/>
  <c r="BK31" i="57"/>
  <c r="M21" i="57"/>
  <c r="Q21" i="57"/>
  <c r="BX25" i="57"/>
  <c r="AB70" i="57"/>
  <c r="BW25" i="57"/>
  <c r="H21" i="57"/>
  <c r="AB21" i="57"/>
  <c r="AN70" i="57"/>
  <c r="BT25" i="57"/>
  <c r="AC21" i="57"/>
  <c r="AG21" i="57"/>
  <c r="AS21" i="57"/>
  <c r="BA21" i="57"/>
  <c r="BX23" i="57"/>
  <c r="BW19" i="57"/>
  <c r="CE19" i="57" s="1"/>
  <c r="V63" i="57"/>
  <c r="AD63" i="57"/>
  <c r="AT63" i="57"/>
  <c r="BD14" i="57"/>
  <c r="O14" i="57"/>
  <c r="AF14" i="57"/>
  <c r="AZ14" i="57"/>
  <c r="O63" i="57"/>
  <c r="J14" i="57"/>
  <c r="V14" i="57"/>
  <c r="AP14" i="57"/>
  <c r="AT14" i="57"/>
  <c r="H63" i="57"/>
  <c r="AH63" i="57"/>
  <c r="AX63" i="57"/>
  <c r="N14" i="57"/>
  <c r="G63" i="57"/>
  <c r="W63" i="57"/>
  <c r="AM63" i="57"/>
  <c r="BG63" i="57"/>
  <c r="BF14" i="57"/>
  <c r="AL14" i="57"/>
  <c r="R4" i="57"/>
  <c r="V4" i="57"/>
  <c r="AD4" i="57"/>
  <c r="AB4" i="57"/>
  <c r="BZ10" i="57"/>
  <c r="BR9" i="57"/>
  <c r="S4" i="57"/>
  <c r="AQ4" i="57"/>
  <c r="BC4" i="57"/>
  <c r="BR7" i="57"/>
  <c r="BY7" i="57"/>
  <c r="BS7" i="57"/>
  <c r="AK4" i="57"/>
  <c r="AS4" i="57"/>
  <c r="AZ4" i="57"/>
  <c r="G4" i="57"/>
  <c r="K4" i="57"/>
  <c r="W4" i="57"/>
  <c r="AK48" i="51"/>
  <c r="AK66" i="51" s="1"/>
  <c r="AO48" i="51"/>
  <c r="AO66" i="51" s="1"/>
  <c r="W44" i="51"/>
  <c r="W48" i="51" s="1"/>
  <c r="W66" i="51" s="1"/>
  <c r="S44" i="51"/>
  <c r="S48" i="51" s="1"/>
  <c r="S66" i="51" s="1"/>
  <c r="BG64" i="51"/>
  <c r="BG65" i="51"/>
  <c r="AA44" i="51"/>
  <c r="AA48" i="51" s="1"/>
  <c r="AA66" i="51" s="1"/>
  <c r="AZ65" i="51"/>
  <c r="AZ67" i="51"/>
  <c r="AJ63" i="51"/>
  <c r="Q4" i="57"/>
  <c r="Y4" i="57"/>
  <c r="BT12" i="57"/>
  <c r="BJ4" i="57"/>
  <c r="BT23" i="57"/>
  <c r="P31" i="57"/>
  <c r="BT38" i="57"/>
  <c r="AJ43" i="57"/>
  <c r="AZ43" i="57"/>
  <c r="BR55" i="57"/>
  <c r="BS55" i="57"/>
  <c r="BS109" i="57"/>
  <c r="BT109" i="57"/>
  <c r="BU61" i="57"/>
  <c r="BW61" i="57" s="1"/>
  <c r="N4" i="57"/>
  <c r="D4" i="57"/>
  <c r="Z21" i="57"/>
  <c r="BY22" i="57"/>
  <c r="F21" i="57"/>
  <c r="J21" i="57"/>
  <c r="N21" i="57"/>
  <c r="V21" i="57"/>
  <c r="AH21" i="57"/>
  <c r="BB21" i="57"/>
  <c r="BS33" i="57"/>
  <c r="W62" i="57"/>
  <c r="AI62" i="57"/>
  <c r="BT40" i="57"/>
  <c r="AQ62" i="57"/>
  <c r="AU62" i="57"/>
  <c r="H31" i="57"/>
  <c r="BZ45" i="57"/>
  <c r="BS47" i="57"/>
  <c r="CC47" i="57" s="1"/>
  <c r="BY47" i="57"/>
  <c r="BZ47" i="57"/>
  <c r="BW53" i="57"/>
  <c r="BX53" i="57"/>
  <c r="BT53" i="57"/>
  <c r="BZ53" i="57"/>
  <c r="BT56" i="57"/>
  <c r="BZ56" i="57"/>
  <c r="CC19" i="57"/>
  <c r="BT8" i="57"/>
  <c r="AU4" i="57"/>
  <c r="BK4" i="57"/>
  <c r="C63" i="57"/>
  <c r="AI63" i="57"/>
  <c r="BC63" i="57"/>
  <c r="BS18" i="57"/>
  <c r="BZ18" i="57"/>
  <c r="BR22" i="57"/>
  <c r="BR24" i="57"/>
  <c r="BX24" i="57"/>
  <c r="BZ24" i="57"/>
  <c r="BH21" i="57"/>
  <c r="BL21" i="57"/>
  <c r="C31" i="57"/>
  <c r="G31" i="57"/>
  <c r="K31" i="57"/>
  <c r="BW35" i="57"/>
  <c r="BS35" i="57"/>
  <c r="BY35" i="57"/>
  <c r="BZ35" i="57"/>
  <c r="BW40" i="57"/>
  <c r="T31" i="57"/>
  <c r="X62" i="57"/>
  <c r="AF62" i="57"/>
  <c r="AJ62" i="57"/>
  <c r="L43" i="57"/>
  <c r="F43" i="57"/>
  <c r="J43" i="57"/>
  <c r="N43" i="57"/>
  <c r="BW46" i="57"/>
  <c r="V43" i="57"/>
  <c r="BS46" i="57"/>
  <c r="AL43" i="57"/>
  <c r="BS48" i="57"/>
  <c r="BJ43" i="57"/>
  <c r="BL43" i="57"/>
  <c r="BW51" i="57"/>
  <c r="CE51" i="57" s="1"/>
  <c r="BY51" i="57"/>
  <c r="BZ51" i="57"/>
  <c r="BW55" i="57"/>
  <c r="Y43" i="57"/>
  <c r="BW63" i="57"/>
  <c r="CA60" i="57"/>
  <c r="L41" i="75"/>
  <c r="F63" i="57"/>
  <c r="J4" i="57"/>
  <c r="AW4" i="57"/>
  <c r="BZ8" i="57"/>
  <c r="CG8" i="57" s="1"/>
  <c r="BW10" i="57"/>
  <c r="BX10" i="57"/>
  <c r="BY10" i="57"/>
  <c r="BR11" i="57"/>
  <c r="AN4" i="57"/>
  <c r="AR4" i="57"/>
  <c r="BD4" i="57"/>
  <c r="BH4" i="57"/>
  <c r="BZ12" i="57"/>
  <c r="T21" i="57"/>
  <c r="X21" i="57"/>
  <c r="BR23" i="57"/>
  <c r="BY23" i="57"/>
  <c r="BT27" i="57"/>
  <c r="AW21" i="57"/>
  <c r="BZ27" i="57"/>
  <c r="BE21" i="57"/>
  <c r="BI21" i="57"/>
  <c r="BZ28" i="57"/>
  <c r="E21" i="57"/>
  <c r="I21" i="57"/>
  <c r="U21" i="57"/>
  <c r="Y21" i="57"/>
  <c r="BX29" i="57"/>
  <c r="AK21" i="57"/>
  <c r="BZ37" i="57"/>
  <c r="BC31" i="57"/>
  <c r="BG31" i="57"/>
  <c r="I43" i="57"/>
  <c r="BW48" i="57"/>
  <c r="BT48" i="57"/>
  <c r="BZ48" i="57"/>
  <c r="BR51" i="57"/>
  <c r="H61" i="75"/>
  <c r="K26" i="75"/>
  <c r="J24" i="73"/>
  <c r="J8" i="72"/>
  <c r="H27" i="72"/>
  <c r="I63" i="57"/>
  <c r="W14" i="57"/>
  <c r="AI14" i="57"/>
  <c r="AU63" i="57"/>
  <c r="AF63" i="57"/>
  <c r="AJ63" i="57"/>
  <c r="AV63" i="57"/>
  <c r="BH63" i="57"/>
  <c r="L49" i="74"/>
  <c r="BT49" i="57"/>
  <c r="AN43" i="57"/>
  <c r="BH43" i="57"/>
  <c r="BZ49" i="57"/>
  <c r="BR50" i="57"/>
  <c r="BW50" i="57"/>
  <c r="BY50" i="57"/>
  <c r="BT50" i="57"/>
  <c r="E43" i="57"/>
  <c r="BX48" i="57"/>
  <c r="BY49" i="57"/>
  <c r="CF49" i="57" s="1"/>
  <c r="AO43" i="57"/>
  <c r="AW43" i="57"/>
  <c r="BX52" i="57"/>
  <c r="BT52" i="57"/>
  <c r="K43" i="57"/>
  <c r="W43" i="57"/>
  <c r="BE43" i="57"/>
  <c r="BI43" i="57"/>
  <c r="BW49" i="57"/>
  <c r="CE49" i="57" s="1"/>
  <c r="BS49" i="57"/>
  <c r="AP43" i="57"/>
  <c r="BX50" i="57"/>
  <c r="BW56" i="57"/>
  <c r="BY109" i="57"/>
  <c r="CF109" i="57" s="1"/>
  <c r="AR43" i="57"/>
  <c r="AG43" i="57"/>
  <c r="BY56" i="57"/>
  <c r="CF56" i="57" s="1"/>
  <c r="BX55" i="57"/>
  <c r="CE55" i="57" s="1"/>
  <c r="U43" i="57"/>
  <c r="BR53" i="57"/>
  <c r="BY53" i="57"/>
  <c r="CF53" i="57" s="1"/>
  <c r="BS53" i="57"/>
  <c r="BW52" i="57"/>
  <c r="BR52" i="57"/>
  <c r="BY52" i="57"/>
  <c r="BS52" i="57"/>
  <c r="Z43" i="57"/>
  <c r="AH43" i="57"/>
  <c r="BT51" i="57"/>
  <c r="Q43" i="57"/>
  <c r="F49" i="76"/>
  <c r="AB43" i="57"/>
  <c r="BS50" i="57"/>
  <c r="T43" i="57"/>
  <c r="AT43" i="57"/>
  <c r="AX43" i="57"/>
  <c r="BB43" i="57"/>
  <c r="BF43" i="57"/>
  <c r="BR49" i="57"/>
  <c r="G43" i="57"/>
  <c r="S43" i="57"/>
  <c r="BY48" i="57"/>
  <c r="AM43" i="57"/>
  <c r="AE43" i="57"/>
  <c r="AI43" i="57"/>
  <c r="AU43" i="57"/>
  <c r="BC43" i="57"/>
  <c r="BG43" i="57"/>
  <c r="C43" i="57"/>
  <c r="O43" i="57"/>
  <c r="AQ43" i="57"/>
  <c r="BK43" i="57"/>
  <c r="BW47" i="57"/>
  <c r="AY43" i="57"/>
  <c r="BR47" i="57"/>
  <c r="BR46" i="57"/>
  <c r="R43" i="57"/>
  <c r="BX46" i="57"/>
  <c r="AD43" i="57"/>
  <c r="BY46" i="57"/>
  <c r="BT46" i="57"/>
  <c r="BS45" i="57"/>
  <c r="AA43" i="57"/>
  <c r="BY45" i="57"/>
  <c r="BT45" i="57"/>
  <c r="BW45" i="57"/>
  <c r="P43" i="57"/>
  <c r="BR45" i="57"/>
  <c r="BW41" i="57"/>
  <c r="BI31" i="57"/>
  <c r="S31" i="57"/>
  <c r="W31" i="57"/>
  <c r="H62" i="57"/>
  <c r="BX40" i="57"/>
  <c r="AA31" i="57"/>
  <c r="X31" i="57"/>
  <c r="AA62" i="57"/>
  <c r="AQ31" i="57"/>
  <c r="T62" i="57"/>
  <c r="BS40" i="57"/>
  <c r="BR40" i="57"/>
  <c r="O62" i="57"/>
  <c r="BY40" i="57"/>
  <c r="BX39" i="57"/>
  <c r="BS39" i="57"/>
  <c r="BY39" i="57"/>
  <c r="BT39" i="57"/>
  <c r="AZ63" i="57"/>
  <c r="BZ39" i="57"/>
  <c r="F45" i="75"/>
  <c r="E63" i="57"/>
  <c r="E31" i="57"/>
  <c r="BR39" i="57"/>
  <c r="BW39" i="57"/>
  <c r="AN31" i="57"/>
  <c r="AV31" i="57"/>
  <c r="BR38" i="57"/>
  <c r="BW38" i="57"/>
  <c r="L62" i="57"/>
  <c r="AB62" i="57"/>
  <c r="AR62" i="57"/>
  <c r="AZ31" i="57"/>
  <c r="BH62" i="57"/>
  <c r="AH31" i="57"/>
  <c r="AX31" i="57"/>
  <c r="F62" i="57"/>
  <c r="J62" i="57"/>
  <c r="N62" i="57"/>
  <c r="R62" i="57"/>
  <c r="V62" i="57"/>
  <c r="Z62" i="57"/>
  <c r="AD62" i="57"/>
  <c r="AH62" i="57"/>
  <c r="AL62" i="57"/>
  <c r="AP62" i="57"/>
  <c r="AT62" i="57"/>
  <c r="AX62" i="57"/>
  <c r="BB62" i="57"/>
  <c r="BF62" i="57"/>
  <c r="BJ62" i="57"/>
  <c r="D31" i="57"/>
  <c r="AY31" i="57"/>
  <c r="BS37" i="57"/>
  <c r="AB31" i="57"/>
  <c r="BW37" i="57"/>
  <c r="BR37" i="57"/>
  <c r="BX37" i="57"/>
  <c r="BY37" i="57"/>
  <c r="BT37" i="57"/>
  <c r="J31" i="57"/>
  <c r="L12" i="75"/>
  <c r="K43" i="75"/>
  <c r="AU31" i="57"/>
  <c r="AF31" i="57"/>
  <c r="AJ31" i="57"/>
  <c r="G42" i="75"/>
  <c r="U31" i="57"/>
  <c r="E62" i="57"/>
  <c r="M62" i="57"/>
  <c r="U62" i="57"/>
  <c r="Y62" i="57"/>
  <c r="AC62" i="57"/>
  <c r="AG62" i="57"/>
  <c r="AK62" i="57"/>
  <c r="AS62" i="57"/>
  <c r="BA62" i="57"/>
  <c r="BI62" i="57"/>
  <c r="O31" i="57"/>
  <c r="BR35" i="57"/>
  <c r="BT35" i="57"/>
  <c r="I62" i="57"/>
  <c r="I31" i="57"/>
  <c r="Q62" i="57"/>
  <c r="BW34" i="57"/>
  <c r="CE34" i="57" s="1"/>
  <c r="BR34" i="57"/>
  <c r="CB34" i="57" s="1"/>
  <c r="AO62" i="57"/>
  <c r="AO31" i="57"/>
  <c r="BT34" i="57"/>
  <c r="AW62" i="57"/>
  <c r="AW31" i="57"/>
  <c r="BE62" i="57"/>
  <c r="BZ34" i="57"/>
  <c r="BE31" i="57"/>
  <c r="L31" i="57"/>
  <c r="AR31" i="57"/>
  <c r="V31" i="57"/>
  <c r="AL31" i="57"/>
  <c r="AT31" i="57"/>
  <c r="Y31" i="57"/>
  <c r="BY33" i="57"/>
  <c r="AM31" i="57"/>
  <c r="Q31" i="57"/>
  <c r="BR33" i="57"/>
  <c r="BL31" i="57"/>
  <c r="F31" i="57"/>
  <c r="N31" i="57"/>
  <c r="BF31" i="57"/>
  <c r="BJ31" i="57"/>
  <c r="BR32" i="57"/>
  <c r="BW32" i="57"/>
  <c r="R31" i="57"/>
  <c r="BX32" i="57"/>
  <c r="AD31" i="57"/>
  <c r="BT32" i="57"/>
  <c r="AP31" i="57"/>
  <c r="BZ32" i="57"/>
  <c r="BB31" i="57"/>
  <c r="AZ21" i="57"/>
  <c r="BZ29" i="57"/>
  <c r="BR29" i="57"/>
  <c r="CB29" i="57" s="1"/>
  <c r="BW29" i="57"/>
  <c r="BY29" i="57"/>
  <c r="CF29" i="57" s="1"/>
  <c r="BT29" i="57"/>
  <c r="CC29" i="57" s="1"/>
  <c r="BR28" i="57"/>
  <c r="BW28" i="57"/>
  <c r="BS28" i="57"/>
  <c r="BX28" i="57"/>
  <c r="BY28" i="57"/>
  <c r="BT28" i="57"/>
  <c r="AI21" i="57"/>
  <c r="AM21" i="57"/>
  <c r="AQ21" i="57"/>
  <c r="BR27" i="57"/>
  <c r="AO21" i="57"/>
  <c r="BY27" i="57"/>
  <c r="CF27" i="57" s="1"/>
  <c r="D21" i="57"/>
  <c r="L21" i="57"/>
  <c r="G11" i="74"/>
  <c r="BX26" i="57"/>
  <c r="AD21" i="57"/>
  <c r="BS26" i="57"/>
  <c r="AP21" i="57"/>
  <c r="BT26" i="57"/>
  <c r="BY26" i="57"/>
  <c r="BW26" i="57"/>
  <c r="R21" i="57"/>
  <c r="H24" i="74"/>
  <c r="BR26" i="57"/>
  <c r="BZ26" i="57"/>
  <c r="AJ21" i="57"/>
  <c r="AR21" i="57"/>
  <c r="AV21" i="57"/>
  <c r="BD21" i="57"/>
  <c r="AL21" i="57"/>
  <c r="AT21" i="57"/>
  <c r="AX21" i="57"/>
  <c r="BF21" i="57"/>
  <c r="AF21" i="57"/>
  <c r="BS24" i="57"/>
  <c r="BT24" i="57"/>
  <c r="G21" i="57"/>
  <c r="K21" i="57"/>
  <c r="S21" i="57"/>
  <c r="AE21" i="57"/>
  <c r="BY24" i="57"/>
  <c r="BG21" i="57"/>
  <c r="BK21" i="57"/>
  <c r="K49" i="74"/>
  <c r="BJ21" i="57"/>
  <c r="AU21" i="57"/>
  <c r="AY21" i="57"/>
  <c r="BC21" i="57"/>
  <c r="C21" i="57"/>
  <c r="W21" i="57"/>
  <c r="BX22" i="57"/>
  <c r="BS22" i="57"/>
  <c r="AA21" i="57"/>
  <c r="AN21" i="57"/>
  <c r="BT22" i="57"/>
  <c r="BW22" i="57"/>
  <c r="P21" i="57"/>
  <c r="G20" i="74"/>
  <c r="O21" i="57"/>
  <c r="BZ22" i="57"/>
  <c r="K63" i="57"/>
  <c r="T63" i="57"/>
  <c r="U63" i="57"/>
  <c r="BI63" i="57"/>
  <c r="BL14" i="57"/>
  <c r="F14" i="57"/>
  <c r="N63" i="57"/>
  <c r="AH14" i="57"/>
  <c r="BD63" i="57"/>
  <c r="BJ63" i="57"/>
  <c r="AE63" i="57"/>
  <c r="AY63" i="57"/>
  <c r="E14" i="57"/>
  <c r="I14" i="57"/>
  <c r="M14" i="57"/>
  <c r="U14" i="57"/>
  <c r="BI14" i="57"/>
  <c r="D14" i="57"/>
  <c r="H14" i="57"/>
  <c r="X14" i="57"/>
  <c r="S63" i="57"/>
  <c r="AX14" i="57"/>
  <c r="D63" i="57"/>
  <c r="BR18" i="57"/>
  <c r="BW18" i="57"/>
  <c r="BY18" i="57"/>
  <c r="BT18" i="57"/>
  <c r="AG14" i="57"/>
  <c r="Q14" i="57"/>
  <c r="Q63" i="57"/>
  <c r="BR17" i="57"/>
  <c r="Y14" i="57"/>
  <c r="Y63" i="57"/>
  <c r="AC63" i="57"/>
  <c r="AC14" i="57"/>
  <c r="BX17" i="57"/>
  <c r="AK63" i="57"/>
  <c r="AK14" i="57"/>
  <c r="AO63" i="57"/>
  <c r="AO14" i="57"/>
  <c r="BT17" i="57"/>
  <c r="AS63" i="57"/>
  <c r="AS14" i="57"/>
  <c r="AW14" i="57"/>
  <c r="AW63" i="57"/>
  <c r="BA63" i="57"/>
  <c r="BA14" i="57"/>
  <c r="BZ17" i="57"/>
  <c r="BE14" i="57"/>
  <c r="BE63" i="57"/>
  <c r="L63" i="57"/>
  <c r="P63" i="57"/>
  <c r="BW17" i="57"/>
  <c r="BS17" i="57"/>
  <c r="AA14" i="57"/>
  <c r="BY17" i="57"/>
  <c r="AQ63" i="57"/>
  <c r="BK14" i="57"/>
  <c r="J63" i="57"/>
  <c r="AA63" i="57"/>
  <c r="BK63" i="57"/>
  <c r="BR16" i="57"/>
  <c r="R63" i="57"/>
  <c r="R14" i="57"/>
  <c r="AR14" i="57"/>
  <c r="AR63" i="57"/>
  <c r="BZ16" i="57"/>
  <c r="BB14" i="57"/>
  <c r="BB63" i="57"/>
  <c r="BJ14" i="57"/>
  <c r="AP63" i="57"/>
  <c r="BY16" i="57"/>
  <c r="BT16" i="57"/>
  <c r="L14" i="57"/>
  <c r="T14" i="57"/>
  <c r="BX16" i="57"/>
  <c r="AB63" i="57"/>
  <c r="BS16" i="57"/>
  <c r="Z63" i="57"/>
  <c r="Z14" i="57"/>
  <c r="BY15" i="57"/>
  <c r="AZ69" i="57"/>
  <c r="AN69" i="57"/>
  <c r="AN14" i="57"/>
  <c r="AQ69" i="57"/>
  <c r="AQ14" i="57"/>
  <c r="AU14" i="57"/>
  <c r="AU69" i="57"/>
  <c r="AY69" i="57"/>
  <c r="BZ15" i="57"/>
  <c r="AY14" i="57"/>
  <c r="BC69" i="57"/>
  <c r="BC14" i="57"/>
  <c r="BG14" i="57"/>
  <c r="BG69" i="57"/>
  <c r="P14" i="57"/>
  <c r="BW15" i="57"/>
  <c r="AB14" i="57"/>
  <c r="BS15" i="57"/>
  <c r="BX15" i="57"/>
  <c r="AB69" i="57"/>
  <c r="AJ14" i="57"/>
  <c r="AJ69" i="57"/>
  <c r="BR12" i="57"/>
  <c r="BS12" i="57"/>
  <c r="BX12" i="57"/>
  <c r="O4" i="57"/>
  <c r="K27" i="72"/>
  <c r="H4" i="57"/>
  <c r="T4" i="57"/>
  <c r="AF4" i="57"/>
  <c r="BF4" i="57"/>
  <c r="BY11" i="57"/>
  <c r="BZ11" i="57"/>
  <c r="BX11" i="57"/>
  <c r="BS11" i="57"/>
  <c r="AM4" i="57"/>
  <c r="AY4" i="57"/>
  <c r="AJ4" i="57"/>
  <c r="BL4" i="57"/>
  <c r="AE4" i="57"/>
  <c r="AI4" i="57"/>
  <c r="BX9" i="57"/>
  <c r="M4" i="57"/>
  <c r="L4" i="57"/>
  <c r="BW8" i="57"/>
  <c r="P4" i="57"/>
  <c r="BX8" i="57"/>
  <c r="AA4" i="57"/>
  <c r="BS8" i="57"/>
  <c r="E4" i="57"/>
  <c r="I4" i="57"/>
  <c r="X4" i="57"/>
  <c r="BI4" i="57"/>
  <c r="AG4" i="57"/>
  <c r="BE4" i="57"/>
  <c r="AV4" i="57"/>
  <c r="AT4" i="57"/>
  <c r="AP4" i="57"/>
  <c r="BT6" i="57"/>
  <c r="BB4" i="57"/>
  <c r="BZ6" i="57"/>
  <c r="CG6" i="57" s="1"/>
  <c r="AH4" i="57"/>
  <c r="AL4" i="57"/>
  <c r="BR6" i="57"/>
  <c r="AC4" i="57"/>
  <c r="BX6" i="57"/>
  <c r="BS6" i="57"/>
  <c r="F4" i="57"/>
  <c r="C4" i="57"/>
  <c r="Z4" i="57"/>
  <c r="AX4" i="57"/>
  <c r="AF62" i="51"/>
  <c r="AZ41" i="51"/>
  <c r="BI53" i="51" s="1"/>
  <c r="AT65" i="51"/>
  <c r="AT44" i="51"/>
  <c r="AU67" i="51"/>
  <c r="AQ62" i="51"/>
  <c r="BG41" i="51"/>
  <c r="BK46" i="51" s="1"/>
  <c r="Y44" i="51"/>
  <c r="Y63" i="51"/>
  <c r="AD44" i="51"/>
  <c r="AZ45" i="51"/>
  <c r="AG63" i="51"/>
  <c r="AZ63" i="51" s="1"/>
  <c r="AG44" i="51"/>
  <c r="AL63" i="51"/>
  <c r="AL44" i="51"/>
  <c r="AL48" i="51" s="1"/>
  <c r="AL66" i="51" s="1"/>
  <c r="AV62" i="51"/>
  <c r="U48" i="51"/>
  <c r="U66" i="51" s="1"/>
  <c r="Y48" i="51"/>
  <c r="Y66" i="51" s="1"/>
  <c r="AG48" i="51"/>
  <c r="AG66" i="51" s="1"/>
  <c r="AZ43" i="51"/>
  <c r="AQ63" i="51"/>
  <c r="BG45" i="51"/>
  <c r="AQ44" i="51"/>
  <c r="AQ48" i="51" s="1"/>
  <c r="AQ66" i="51" s="1"/>
  <c r="AZ64" i="51"/>
  <c r="T44" i="51"/>
  <c r="T48" i="51" s="1"/>
  <c r="T66" i="51" s="1"/>
  <c r="T63" i="51"/>
  <c r="AS44" i="51"/>
  <c r="AS48" i="51" s="1"/>
  <c r="AS66" i="51" s="1"/>
  <c r="AS63" i="51"/>
  <c r="V65" i="51"/>
  <c r="V44" i="51"/>
  <c r="V48" i="51" s="1"/>
  <c r="V66" i="51" s="1"/>
  <c r="BG67" i="51"/>
  <c r="Z48" i="51"/>
  <c r="Z66" i="51" s="1"/>
  <c r="AH48" i="51"/>
  <c r="AH66" i="51" s="1"/>
  <c r="BG43" i="51"/>
  <c r="AT48" i="51"/>
  <c r="AT66" i="51" s="1"/>
  <c r="AZ46" i="51"/>
  <c r="X48" i="51"/>
  <c r="X66" i="51" s="1"/>
  <c r="AN48" i="51"/>
  <c r="AN66" i="51" s="1"/>
  <c r="AC44" i="51"/>
  <c r="AC48" i="51" s="1"/>
  <c r="AC66" i="51" s="1"/>
  <c r="AP44" i="51"/>
  <c r="AZ51" i="51"/>
  <c r="P44" i="51"/>
  <c r="P48" i="51" s="1"/>
  <c r="P66" i="51" s="1"/>
  <c r="L44" i="51"/>
  <c r="L48" i="51" s="1"/>
  <c r="L66" i="51" s="1"/>
  <c r="BW5" i="57"/>
  <c r="U4" i="57"/>
  <c r="AO4" i="57"/>
  <c r="BY5" i="57"/>
  <c r="BS5" i="57"/>
  <c r="BX5" i="57"/>
  <c r="BA4" i="57"/>
  <c r="BZ5" i="57"/>
  <c r="CE33" i="57" l="1"/>
  <c r="CE35" i="57"/>
  <c r="CG35" i="57"/>
  <c r="CB41" i="57"/>
  <c r="CF41" i="57"/>
  <c r="CC35" i="57"/>
  <c r="CB35" i="57"/>
  <c r="CE38" i="57"/>
  <c r="CB38" i="57"/>
  <c r="CC38" i="57"/>
  <c r="CE53" i="57"/>
  <c r="CF51" i="57"/>
  <c r="CB27" i="57"/>
  <c r="CB47" i="57"/>
  <c r="CC25" i="57"/>
  <c r="CG46" i="57"/>
  <c r="CC18" i="57"/>
  <c r="CE52" i="57"/>
  <c r="CE23" i="57"/>
  <c r="CC56" i="57"/>
  <c r="CG12" i="57"/>
  <c r="CC109" i="57"/>
  <c r="CC55" i="57"/>
  <c r="CC10" i="57"/>
  <c r="CB24" i="57"/>
  <c r="CE29" i="57"/>
  <c r="CE24" i="57"/>
  <c r="CF17" i="57"/>
  <c r="CG11" i="57"/>
  <c r="CG7" i="57"/>
  <c r="CE12" i="57"/>
  <c r="CC7" i="57"/>
  <c r="CB10" i="57"/>
  <c r="H37" i="72"/>
  <c r="J41" i="72"/>
  <c r="G37" i="72"/>
  <c r="L36" i="73"/>
  <c r="M37" i="73"/>
  <c r="M25" i="75"/>
  <c r="J31" i="75"/>
  <c r="J54" i="72"/>
  <c r="J40" i="72"/>
  <c r="M25" i="72"/>
  <c r="J21" i="76"/>
  <c r="H43" i="75"/>
  <c r="H55" i="72"/>
  <c r="G47" i="75"/>
  <c r="K23" i="74"/>
  <c r="J10" i="72"/>
  <c r="K11" i="74"/>
  <c r="J12" i="72"/>
  <c r="J9" i="73"/>
  <c r="M8" i="72"/>
  <c r="L40" i="75"/>
  <c r="K36" i="72"/>
  <c r="M43" i="75"/>
  <c r="L28" i="75"/>
  <c r="H62" i="75"/>
  <c r="L12" i="72"/>
  <c r="L51" i="72"/>
  <c r="F39" i="72"/>
  <c r="M10" i="73"/>
  <c r="J10" i="73"/>
  <c r="J8" i="74"/>
  <c r="J24" i="74"/>
  <c r="J39" i="74"/>
  <c r="J39" i="75"/>
  <c r="J46" i="75"/>
  <c r="J30" i="75"/>
  <c r="J16" i="75"/>
  <c r="J26" i="74"/>
  <c r="L50" i="74"/>
  <c r="H36" i="74"/>
  <c r="K37" i="73"/>
  <c r="M35" i="74"/>
  <c r="J21" i="74"/>
  <c r="K25" i="74"/>
  <c r="K12" i="75"/>
  <c r="M44" i="75"/>
  <c r="L46" i="75"/>
  <c r="J8" i="76"/>
  <c r="J55" i="75"/>
  <c r="M35" i="76"/>
  <c r="F9" i="74"/>
  <c r="G34" i="74"/>
  <c r="M62" i="75"/>
  <c r="F26" i="74"/>
  <c r="F29" i="75"/>
  <c r="H47" i="75"/>
  <c r="H46" i="75"/>
  <c r="F23" i="72"/>
  <c r="K14" i="74"/>
  <c r="G11" i="75"/>
  <c r="H41" i="75"/>
  <c r="G44" i="75"/>
  <c r="G28" i="75"/>
  <c r="M16" i="75"/>
  <c r="J47" i="75"/>
  <c r="G10" i="72"/>
  <c r="K8" i="72"/>
  <c r="K11" i="72"/>
  <c r="M39" i="72"/>
  <c r="J13" i="72"/>
  <c r="K14" i="72"/>
  <c r="M22" i="73"/>
  <c r="M23" i="74"/>
  <c r="M24" i="74"/>
  <c r="L14" i="74"/>
  <c r="H53" i="74"/>
  <c r="M37" i="72"/>
  <c r="K38" i="72"/>
  <c r="J11" i="72"/>
  <c r="J39" i="72"/>
  <c r="L26" i="72"/>
  <c r="H48" i="73"/>
  <c r="F23" i="74"/>
  <c r="L35" i="72"/>
  <c r="M14" i="72"/>
  <c r="M9" i="73"/>
  <c r="J22" i="76"/>
  <c r="F24" i="72"/>
  <c r="F57" i="75"/>
  <c r="G51" i="73"/>
  <c r="J49" i="74"/>
  <c r="K13" i="74"/>
  <c r="K40" i="74"/>
  <c r="M30" i="75"/>
  <c r="H25" i="72"/>
  <c r="L23" i="74"/>
  <c r="G22" i="75"/>
  <c r="H49" i="76"/>
  <c r="G41" i="75"/>
  <c r="G23" i="74"/>
  <c r="M50" i="72"/>
  <c r="L13" i="72"/>
  <c r="M41" i="74"/>
  <c r="M10" i="75"/>
  <c r="L47" i="75"/>
  <c r="K57" i="75"/>
  <c r="J49" i="76"/>
  <c r="K60" i="75"/>
  <c r="J52" i="72"/>
  <c r="J55" i="74"/>
  <c r="L11" i="74"/>
  <c r="K9" i="75"/>
  <c r="K40" i="75"/>
  <c r="J15" i="75"/>
  <c r="K50" i="76"/>
  <c r="L27" i="72"/>
  <c r="J45" i="75"/>
  <c r="K51" i="73"/>
  <c r="K49" i="76"/>
  <c r="F61" i="75"/>
  <c r="L54" i="75"/>
  <c r="H54" i="75"/>
  <c r="K59" i="75"/>
  <c r="M61" i="75"/>
  <c r="M50" i="76"/>
  <c r="M51" i="72"/>
  <c r="L55" i="75"/>
  <c r="L52" i="72"/>
  <c r="F53" i="74"/>
  <c r="L53" i="74"/>
  <c r="K50" i="74"/>
  <c r="M58" i="75"/>
  <c r="CB48" i="57"/>
  <c r="L49" i="76"/>
  <c r="K52" i="72"/>
  <c r="L9" i="76"/>
  <c r="M9" i="76"/>
  <c r="M21" i="76"/>
  <c r="CG50" i="57"/>
  <c r="CE46" i="57"/>
  <c r="G7" i="76"/>
  <c r="G20" i="76"/>
  <c r="H20" i="76"/>
  <c r="CE45" i="57"/>
  <c r="CC41" i="57"/>
  <c r="BS62" i="57"/>
  <c r="H31" i="75"/>
  <c r="H28" i="75"/>
  <c r="J44" i="75"/>
  <c r="CE36" i="57"/>
  <c r="CF36" i="57"/>
  <c r="M41" i="75"/>
  <c r="J41" i="75"/>
  <c r="CF34" i="57"/>
  <c r="CC33" i="57"/>
  <c r="CC32" i="57"/>
  <c r="CB32" i="57"/>
  <c r="H41" i="74"/>
  <c r="L27" i="74"/>
  <c r="H26" i="74"/>
  <c r="J13" i="74"/>
  <c r="M40" i="74"/>
  <c r="K26" i="74"/>
  <c r="M11" i="74"/>
  <c r="L24" i="74"/>
  <c r="CG25" i="57"/>
  <c r="K37" i="74"/>
  <c r="J23" i="74"/>
  <c r="J10" i="74"/>
  <c r="G49" i="74"/>
  <c r="CG23" i="57"/>
  <c r="CB23" i="57"/>
  <c r="CC23" i="57"/>
  <c r="F7" i="74"/>
  <c r="F51" i="73"/>
  <c r="CE18" i="57"/>
  <c r="CF18" i="57"/>
  <c r="CB18" i="57"/>
  <c r="M49" i="73"/>
  <c r="L14" i="72"/>
  <c r="F41" i="72"/>
  <c r="K13" i="72"/>
  <c r="F54" i="72"/>
  <c r="G54" i="72"/>
  <c r="CC9" i="57"/>
  <c r="M38" i="72"/>
  <c r="G38" i="72"/>
  <c r="J37" i="72"/>
  <c r="CB8" i="57"/>
  <c r="M36" i="72"/>
  <c r="F35" i="72"/>
  <c r="CB5" i="57"/>
  <c r="H53" i="72"/>
  <c r="H54" i="72"/>
  <c r="L54" i="72"/>
  <c r="M50" i="73"/>
  <c r="F52" i="72"/>
  <c r="H60" i="75"/>
  <c r="M49" i="76"/>
  <c r="L57" i="75"/>
  <c r="M48" i="76"/>
  <c r="L49" i="72"/>
  <c r="M60" i="75"/>
  <c r="J48" i="76"/>
  <c r="L48" i="74"/>
  <c r="L52" i="74"/>
  <c r="M55" i="74"/>
  <c r="CB56" i="57"/>
  <c r="CG55" i="57"/>
  <c r="M55" i="72"/>
  <c r="M49" i="74"/>
  <c r="J48" i="73"/>
  <c r="L56" i="75"/>
  <c r="L9" i="72"/>
  <c r="CB7" i="57"/>
  <c r="K35" i="72"/>
  <c r="F21" i="72"/>
  <c r="CE109" i="57"/>
  <c r="CE56" i="57"/>
  <c r="H22" i="76"/>
  <c r="CC51" i="57"/>
  <c r="F21" i="76"/>
  <c r="CB51" i="57"/>
  <c r="CG45" i="57"/>
  <c r="F47" i="75"/>
  <c r="CG41" i="57"/>
  <c r="CE41" i="57"/>
  <c r="CE40" i="57"/>
  <c r="CC40" i="57"/>
  <c r="CF38" i="57"/>
  <c r="F44" i="75"/>
  <c r="CE37" i="57"/>
  <c r="J10" i="75"/>
  <c r="G57" i="75"/>
  <c r="G25" i="75"/>
  <c r="CB33" i="57"/>
  <c r="J8" i="75"/>
  <c r="K23" i="75"/>
  <c r="M8" i="75"/>
  <c r="G39" i="75"/>
  <c r="F55" i="75"/>
  <c r="G23" i="75"/>
  <c r="F23" i="75"/>
  <c r="F39" i="75"/>
  <c r="CF33" i="57"/>
  <c r="F27" i="74"/>
  <c r="BI51" i="51"/>
  <c r="BK43" i="51"/>
  <c r="AV69" i="51"/>
  <c r="BK52" i="51"/>
  <c r="BK45" i="51"/>
  <c r="F39" i="74"/>
  <c r="G25" i="74"/>
  <c r="M10" i="74"/>
  <c r="L10" i="74"/>
  <c r="CB25" i="57"/>
  <c r="G22" i="74"/>
  <c r="CF23" i="57"/>
  <c r="L22" i="73"/>
  <c r="CB11" i="57"/>
  <c r="H39" i="72"/>
  <c r="CE10" i="57"/>
  <c r="CB9" i="57"/>
  <c r="F37" i="72"/>
  <c r="CE8" i="57"/>
  <c r="G23" i="72"/>
  <c r="K9" i="72"/>
  <c r="F36" i="72"/>
  <c r="H8" i="72"/>
  <c r="F7" i="72"/>
  <c r="H55" i="74"/>
  <c r="G58" i="75"/>
  <c r="J52" i="74"/>
  <c r="H49" i="72"/>
  <c r="H50" i="76"/>
  <c r="F27" i="75"/>
  <c r="CB109" i="57"/>
  <c r="F50" i="76"/>
  <c r="G49" i="76"/>
  <c r="CF50" i="57"/>
  <c r="CE48" i="57"/>
  <c r="CG47" i="57"/>
  <c r="CB46" i="57"/>
  <c r="CC46" i="57"/>
  <c r="CF39" i="57"/>
  <c r="BR63" i="57"/>
  <c r="F28" i="75"/>
  <c r="H44" i="75"/>
  <c r="J12" i="75"/>
  <c r="G27" i="75"/>
  <c r="H59" i="57"/>
  <c r="H60" i="57" s="1"/>
  <c r="M42" i="75"/>
  <c r="H11" i="75"/>
  <c r="CC36" i="57"/>
  <c r="F10" i="75"/>
  <c r="H23" i="75"/>
  <c r="F38" i="75"/>
  <c r="H27" i="74"/>
  <c r="J14" i="74"/>
  <c r="G27" i="74"/>
  <c r="CC27" i="57"/>
  <c r="CC26" i="57"/>
  <c r="CE25" i="57"/>
  <c r="H23" i="74"/>
  <c r="F22" i="74"/>
  <c r="F20" i="74"/>
  <c r="CF22" i="57"/>
  <c r="H34" i="74"/>
  <c r="CB19" i="57"/>
  <c r="CG19" i="57"/>
  <c r="F23" i="73"/>
  <c r="H23" i="73"/>
  <c r="H36" i="73"/>
  <c r="CB15" i="57"/>
  <c r="H41" i="72"/>
  <c r="G27" i="72"/>
  <c r="G13" i="72"/>
  <c r="M26" i="72"/>
  <c r="CE11" i="57"/>
  <c r="H26" i="72"/>
  <c r="K39" i="72"/>
  <c r="CG10" i="57"/>
  <c r="F12" i="72"/>
  <c r="G12" i="72"/>
  <c r="CF10" i="57"/>
  <c r="G39" i="72"/>
  <c r="F38" i="72"/>
  <c r="CE7" i="57"/>
  <c r="H36" i="72"/>
  <c r="G21" i="72"/>
  <c r="F8" i="72"/>
  <c r="CE6" i="57"/>
  <c r="H20" i="72"/>
  <c r="CC49" i="57"/>
  <c r="G50" i="76"/>
  <c r="K54" i="72"/>
  <c r="L62" i="75"/>
  <c r="J41" i="74"/>
  <c r="F22" i="76"/>
  <c r="G22" i="76"/>
  <c r="L36" i="76"/>
  <c r="CG51" i="57"/>
  <c r="K21" i="76"/>
  <c r="G21" i="76"/>
  <c r="K35" i="76"/>
  <c r="J35" i="76"/>
  <c r="CB49" i="57"/>
  <c r="CF48" i="57"/>
  <c r="CC48" i="57"/>
  <c r="BZ43" i="57"/>
  <c r="BS43" i="57"/>
  <c r="G34" i="76"/>
  <c r="L34" i="76"/>
  <c r="H16" i="75"/>
  <c r="K47" i="75"/>
  <c r="H30" i="75"/>
  <c r="CG37" i="57"/>
  <c r="CG36" i="57"/>
  <c r="CF35" i="57"/>
  <c r="BY62" i="57"/>
  <c r="BW31" i="57"/>
  <c r="F22" i="75"/>
  <c r="M14" i="74"/>
  <c r="F55" i="74"/>
  <c r="K41" i="74"/>
  <c r="CE28" i="57"/>
  <c r="L39" i="74"/>
  <c r="K39" i="74"/>
  <c r="CE26" i="57"/>
  <c r="L37" i="74"/>
  <c r="CF25" i="57"/>
  <c r="J37" i="74"/>
  <c r="BE59" i="57"/>
  <c r="BE61" i="57" s="1"/>
  <c r="CF24" i="57"/>
  <c r="F36" i="74"/>
  <c r="N59" i="57"/>
  <c r="N60" i="57" s="1"/>
  <c r="AN59" i="57"/>
  <c r="AN60" i="57" s="1"/>
  <c r="G21" i="74"/>
  <c r="L35" i="74"/>
  <c r="CB22" i="57"/>
  <c r="W59" i="57"/>
  <c r="W60" i="57" s="1"/>
  <c r="BH59" i="57"/>
  <c r="BH61" i="57" s="1"/>
  <c r="J34" i="74"/>
  <c r="F10" i="73"/>
  <c r="Z59" i="57"/>
  <c r="Z60" i="57" s="1"/>
  <c r="G37" i="73"/>
  <c r="CB17" i="57"/>
  <c r="AG59" i="57"/>
  <c r="AG60" i="57" s="1"/>
  <c r="F36" i="73"/>
  <c r="K36" i="73"/>
  <c r="G50" i="73"/>
  <c r="H21" i="73"/>
  <c r="G21" i="73"/>
  <c r="BA59" i="57"/>
  <c r="BA61" i="57" s="1"/>
  <c r="BI59" i="57"/>
  <c r="BI61" i="57" s="1"/>
  <c r="J35" i="73"/>
  <c r="M59" i="57"/>
  <c r="M60" i="57" s="1"/>
  <c r="AS59" i="57"/>
  <c r="AS60" i="57" s="1"/>
  <c r="L40" i="72"/>
  <c r="F40" i="72"/>
  <c r="G26" i="72"/>
  <c r="V59" i="57"/>
  <c r="V60" i="57" s="1"/>
  <c r="L39" i="72"/>
  <c r="L53" i="72"/>
  <c r="J38" i="72"/>
  <c r="BD59" i="57"/>
  <c r="BD60" i="57" s="1"/>
  <c r="G51" i="72"/>
  <c r="L37" i="72"/>
  <c r="F10" i="72"/>
  <c r="J59" i="57"/>
  <c r="J61" i="57" s="1"/>
  <c r="F51" i="72"/>
  <c r="H22" i="72"/>
  <c r="J9" i="72"/>
  <c r="CF7" i="57"/>
  <c r="F22" i="72"/>
  <c r="H50" i="72"/>
  <c r="AK59" i="57"/>
  <c r="H35" i="72"/>
  <c r="H21" i="72"/>
  <c r="K59" i="57"/>
  <c r="K61" i="57" s="1"/>
  <c r="G7" i="72"/>
  <c r="F40" i="74"/>
  <c r="J38" i="73"/>
  <c r="J50" i="72"/>
  <c r="G35" i="76"/>
  <c r="L37" i="73"/>
  <c r="M14" i="75"/>
  <c r="G36" i="76"/>
  <c r="G37" i="74"/>
  <c r="K36" i="76"/>
  <c r="L35" i="76"/>
  <c r="K36" i="74"/>
  <c r="L34" i="74"/>
  <c r="M36" i="73"/>
  <c r="J36" i="73"/>
  <c r="CB55" i="57"/>
  <c r="BI45" i="51"/>
  <c r="BW4" i="57"/>
  <c r="BI46" i="51"/>
  <c r="BI43" i="51"/>
  <c r="CB6" i="57"/>
  <c r="G11" i="72"/>
  <c r="F50" i="73"/>
  <c r="G36" i="73"/>
  <c r="CG18" i="57"/>
  <c r="F48" i="74"/>
  <c r="F34" i="74"/>
  <c r="H35" i="74"/>
  <c r="F35" i="74"/>
  <c r="H9" i="74"/>
  <c r="CG26" i="57"/>
  <c r="H39" i="74"/>
  <c r="H40" i="74"/>
  <c r="F14" i="74"/>
  <c r="F7" i="75"/>
  <c r="F42" i="75"/>
  <c r="CC37" i="57"/>
  <c r="G60" i="75"/>
  <c r="AZ59" i="57"/>
  <c r="AZ61" i="57" s="1"/>
  <c r="CB45" i="57"/>
  <c r="H34" i="76"/>
  <c r="CB53" i="57"/>
  <c r="H9" i="76"/>
  <c r="K52" i="74"/>
  <c r="G36" i="72"/>
  <c r="H35" i="76"/>
  <c r="M23" i="75"/>
  <c r="M21" i="74"/>
  <c r="J29" i="75"/>
  <c r="L25" i="75"/>
  <c r="H37" i="73"/>
  <c r="F36" i="76"/>
  <c r="J24" i="72"/>
  <c r="K23" i="72"/>
  <c r="K10" i="74"/>
  <c r="G35" i="73"/>
  <c r="M34" i="76"/>
  <c r="L40" i="74"/>
  <c r="J36" i="74"/>
  <c r="K34" i="74"/>
  <c r="BK50" i="51"/>
  <c r="CC6" i="57"/>
  <c r="H40" i="72"/>
  <c r="G41" i="72"/>
  <c r="CB12" i="57"/>
  <c r="F12" i="74"/>
  <c r="CC28" i="57"/>
  <c r="H39" i="75"/>
  <c r="CG33" i="57"/>
  <c r="G45" i="75"/>
  <c r="CC53" i="57"/>
  <c r="CE50" i="57"/>
  <c r="L38" i="73"/>
  <c r="F34" i="76"/>
  <c r="M40" i="75"/>
  <c r="F35" i="73"/>
  <c r="J51" i="72"/>
  <c r="F35" i="76"/>
  <c r="L41" i="74"/>
  <c r="M39" i="74"/>
  <c r="M37" i="74"/>
  <c r="J35" i="74"/>
  <c r="J37" i="73"/>
  <c r="K35" i="73"/>
  <c r="H36" i="76"/>
  <c r="G41" i="74"/>
  <c r="F41" i="75"/>
  <c r="M23" i="72"/>
  <c r="G36" i="74"/>
  <c r="H35" i="73"/>
  <c r="J34" i="76"/>
  <c r="H24" i="72"/>
  <c r="BW14" i="57"/>
  <c r="F37" i="73"/>
  <c r="F38" i="73"/>
  <c r="BW21" i="57"/>
  <c r="G35" i="74"/>
  <c r="G39" i="74"/>
  <c r="CF28" i="57"/>
  <c r="G61" i="75"/>
  <c r="F41" i="74"/>
  <c r="H37" i="74"/>
  <c r="G40" i="74"/>
  <c r="F37" i="74"/>
  <c r="H21" i="76"/>
  <c r="H38" i="73"/>
  <c r="J40" i="74"/>
  <c r="L36" i="74"/>
  <c r="M34" i="74"/>
  <c r="G43" i="75"/>
  <c r="F43" i="75"/>
  <c r="F20" i="72"/>
  <c r="H9" i="72"/>
  <c r="H23" i="72"/>
  <c r="G25" i="72"/>
  <c r="H52" i="74"/>
  <c r="F25" i="74"/>
  <c r="H12" i="74"/>
  <c r="F8" i="75"/>
  <c r="F12" i="75"/>
  <c r="K30" i="75"/>
  <c r="L30" i="75"/>
  <c r="G14" i="72"/>
  <c r="H48" i="74"/>
  <c r="H22" i="75"/>
  <c r="F26" i="75"/>
  <c r="G59" i="75"/>
  <c r="M52" i="72"/>
  <c r="K24" i="72"/>
  <c r="G24" i="74"/>
  <c r="H34" i="72"/>
  <c r="F34" i="72"/>
  <c r="G9" i="72"/>
  <c r="F53" i="72"/>
  <c r="G53" i="72"/>
  <c r="G9" i="74"/>
  <c r="F24" i="74"/>
  <c r="H14" i="74"/>
  <c r="H8" i="75"/>
  <c r="H25" i="75"/>
  <c r="G26" i="75"/>
  <c r="H42" i="75"/>
  <c r="H50" i="73"/>
  <c r="F50" i="74"/>
  <c r="M31" i="75"/>
  <c r="F54" i="75"/>
  <c r="G10" i="74"/>
  <c r="F21" i="73"/>
  <c r="F60" i="75"/>
  <c r="G29" i="75"/>
  <c r="F8" i="76"/>
  <c r="F9" i="76"/>
  <c r="L38" i="72"/>
  <c r="M10" i="72"/>
  <c r="F10" i="74"/>
  <c r="G26" i="74"/>
  <c r="F21" i="74"/>
  <c r="F30" i="75"/>
  <c r="F20" i="76"/>
  <c r="L20" i="74"/>
  <c r="H9" i="75"/>
  <c r="F25" i="75"/>
  <c r="G23" i="73"/>
  <c r="H25" i="74"/>
  <c r="F27" i="72"/>
  <c r="K38" i="73"/>
  <c r="AW59" i="57"/>
  <c r="AW61" i="57" s="1"/>
  <c r="Y59" i="57"/>
  <c r="Y60" i="57" s="1"/>
  <c r="L24" i="73"/>
  <c r="M24" i="73"/>
  <c r="Q59" i="57"/>
  <c r="Q61" i="57" s="1"/>
  <c r="BK59" i="57"/>
  <c r="BK60" i="57" s="1"/>
  <c r="M38" i="73"/>
  <c r="L61" i="75"/>
  <c r="H51" i="73"/>
  <c r="H57" i="75"/>
  <c r="L50" i="76"/>
  <c r="F55" i="72"/>
  <c r="CG48" i="57"/>
  <c r="CF52" i="57"/>
  <c r="J53" i="74"/>
  <c r="K53" i="74"/>
  <c r="J57" i="75"/>
  <c r="L50" i="73"/>
  <c r="J51" i="73"/>
  <c r="G54" i="75"/>
  <c r="CG49" i="57"/>
  <c r="F52" i="74"/>
  <c r="J53" i="72"/>
  <c r="H27" i="75"/>
  <c r="BW43" i="57"/>
  <c r="BT43" i="57"/>
  <c r="J54" i="75"/>
  <c r="K50" i="73"/>
  <c r="J52" i="73"/>
  <c r="J50" i="74"/>
  <c r="H52" i="72"/>
  <c r="G52" i="72"/>
  <c r="K54" i="75"/>
  <c r="M52" i="73"/>
  <c r="CG109" i="57"/>
  <c r="CG56" i="57"/>
  <c r="CF55" i="57"/>
  <c r="M36" i="76"/>
  <c r="G9" i="76"/>
  <c r="L22" i="76"/>
  <c r="M22" i="76"/>
  <c r="J9" i="76"/>
  <c r="K22" i="76"/>
  <c r="J36" i="76"/>
  <c r="CG53" i="57"/>
  <c r="K9" i="76"/>
  <c r="CC52" i="57"/>
  <c r="CB52" i="57"/>
  <c r="CG52" i="57"/>
  <c r="G8" i="76"/>
  <c r="L21" i="76"/>
  <c r="K8" i="76"/>
  <c r="M8" i="76"/>
  <c r="S59" i="57"/>
  <c r="S61" i="57" s="1"/>
  <c r="CC50" i="57"/>
  <c r="CB50" i="57"/>
  <c r="G59" i="57"/>
  <c r="G61" i="57" s="1"/>
  <c r="BG59" i="57"/>
  <c r="BG61" i="57" s="1"/>
  <c r="AQ59" i="57"/>
  <c r="AQ61" i="57" s="1"/>
  <c r="AE59" i="57"/>
  <c r="BR43" i="57"/>
  <c r="CF46" i="57"/>
  <c r="BX43" i="57"/>
  <c r="K48" i="76"/>
  <c r="L48" i="76"/>
  <c r="F7" i="76"/>
  <c r="CC45" i="57"/>
  <c r="M7" i="76"/>
  <c r="J7" i="76"/>
  <c r="K7" i="76"/>
  <c r="L7" i="76"/>
  <c r="BY43" i="57"/>
  <c r="CF45" i="57"/>
  <c r="L20" i="76"/>
  <c r="J20" i="76"/>
  <c r="M20" i="76"/>
  <c r="K34" i="76"/>
  <c r="K20" i="76"/>
  <c r="K31" i="75"/>
  <c r="F31" i="75"/>
  <c r="K16" i="75"/>
  <c r="F16" i="75"/>
  <c r="M47" i="75"/>
  <c r="G31" i="75"/>
  <c r="L31" i="75"/>
  <c r="L16" i="75"/>
  <c r="G16" i="75"/>
  <c r="X59" i="57"/>
  <c r="X61" i="57" s="1"/>
  <c r="AF55" i="51"/>
  <c r="AF68" i="51" s="1"/>
  <c r="AF69" i="51" s="1"/>
  <c r="M46" i="75"/>
  <c r="CB40" i="57"/>
  <c r="K15" i="75"/>
  <c r="AO55" i="51"/>
  <c r="AO58" i="51" s="1"/>
  <c r="AO56" i="51" s="1"/>
  <c r="AB59" i="57"/>
  <c r="AB61" i="57" s="1"/>
  <c r="BX62" i="57"/>
  <c r="F46" i="75"/>
  <c r="G46" i="75"/>
  <c r="CF40" i="57"/>
  <c r="F62" i="75"/>
  <c r="G62" i="75"/>
  <c r="G15" i="75"/>
  <c r="G30" i="75"/>
  <c r="L15" i="75"/>
  <c r="F15" i="75"/>
  <c r="BR62" i="57"/>
  <c r="K46" i="75"/>
  <c r="K62" i="75"/>
  <c r="J62" i="75"/>
  <c r="CG40" i="57"/>
  <c r="L14" i="75"/>
  <c r="CG39" i="57"/>
  <c r="CB39" i="57"/>
  <c r="BY31" i="57"/>
  <c r="M29" i="75"/>
  <c r="L45" i="75"/>
  <c r="M45" i="75"/>
  <c r="F14" i="75"/>
  <c r="CE39" i="57"/>
  <c r="G14" i="75"/>
  <c r="E59" i="57"/>
  <c r="E60" i="57" s="1"/>
  <c r="J61" i="75"/>
  <c r="K61" i="75"/>
  <c r="K45" i="75"/>
  <c r="K29" i="75"/>
  <c r="H45" i="75"/>
  <c r="H29" i="75"/>
  <c r="CC39" i="57"/>
  <c r="K14" i="75"/>
  <c r="F13" i="75"/>
  <c r="L60" i="75"/>
  <c r="H13" i="75"/>
  <c r="AL59" i="57"/>
  <c r="AL61" i="57" s="1"/>
  <c r="M28" i="75"/>
  <c r="J60" i="75"/>
  <c r="L44" i="75"/>
  <c r="K28" i="75"/>
  <c r="L13" i="75"/>
  <c r="AH59" i="57"/>
  <c r="AH61" i="57" s="1"/>
  <c r="BF59" i="57"/>
  <c r="BF61" i="57" s="1"/>
  <c r="AD59" i="57"/>
  <c r="AD60" i="57" s="1"/>
  <c r="D59" i="57"/>
  <c r="D61" i="57" s="1"/>
  <c r="K44" i="75"/>
  <c r="J28" i="75"/>
  <c r="K13" i="75"/>
  <c r="J13" i="75"/>
  <c r="G13" i="75"/>
  <c r="AF59" i="57"/>
  <c r="AF60" i="57" s="1"/>
  <c r="K27" i="75"/>
  <c r="BS31" i="57"/>
  <c r="J59" i="75"/>
  <c r="G12" i="75"/>
  <c r="M12" i="75"/>
  <c r="J43" i="75"/>
  <c r="J27" i="75"/>
  <c r="BB59" i="57"/>
  <c r="BB60" i="57" s="1"/>
  <c r="BL59" i="57"/>
  <c r="BL60" i="57" s="1"/>
  <c r="L43" i="75"/>
  <c r="L27" i="75"/>
  <c r="M27" i="75"/>
  <c r="CF37" i="57"/>
  <c r="CB37" i="57"/>
  <c r="F59" i="75"/>
  <c r="J42" i="75"/>
  <c r="F11" i="75"/>
  <c r="L58" i="75"/>
  <c r="K58" i="75"/>
  <c r="J58" i="75"/>
  <c r="L26" i="75"/>
  <c r="M26" i="75"/>
  <c r="L42" i="75"/>
  <c r="K42" i="75"/>
  <c r="H26" i="75"/>
  <c r="H58" i="75"/>
  <c r="J11" i="75"/>
  <c r="U59" i="57"/>
  <c r="U61" i="57" s="1"/>
  <c r="AR59" i="57"/>
  <c r="AR60" i="57" s="1"/>
  <c r="M11" i="75"/>
  <c r="L11" i="75"/>
  <c r="J25" i="75"/>
  <c r="L10" i="75"/>
  <c r="Q55" i="51"/>
  <c r="F59" i="57"/>
  <c r="F61" i="57" s="1"/>
  <c r="AP59" i="57"/>
  <c r="AP60" i="57" s="1"/>
  <c r="K25" i="75"/>
  <c r="K41" i="75"/>
  <c r="G10" i="75"/>
  <c r="L9" i="75"/>
  <c r="H56" i="75"/>
  <c r="F40" i="75"/>
  <c r="G24" i="75"/>
  <c r="H24" i="75"/>
  <c r="I59" i="57"/>
  <c r="I61" i="57" s="1"/>
  <c r="J40" i="75"/>
  <c r="H40" i="75"/>
  <c r="M24" i="75"/>
  <c r="K56" i="75"/>
  <c r="G56" i="75"/>
  <c r="J9" i="75"/>
  <c r="F9" i="75"/>
  <c r="L59" i="57"/>
  <c r="L61" i="57" s="1"/>
  <c r="AM59" i="57"/>
  <c r="AM60" i="57" s="1"/>
  <c r="BT31" i="57"/>
  <c r="J24" i="75"/>
  <c r="CG34" i="57"/>
  <c r="BZ62" i="57"/>
  <c r="BT62" i="57"/>
  <c r="CC34" i="57"/>
  <c r="M9" i="75"/>
  <c r="K24" i="75"/>
  <c r="L24" i="75"/>
  <c r="G40" i="75"/>
  <c r="F24" i="75"/>
  <c r="H55" i="75"/>
  <c r="G55" i="75"/>
  <c r="K39" i="75"/>
  <c r="J23" i="75"/>
  <c r="K55" i="75"/>
  <c r="K8" i="75"/>
  <c r="L23" i="75"/>
  <c r="L8" i="75"/>
  <c r="BR31" i="57"/>
  <c r="M39" i="75"/>
  <c r="G8" i="75"/>
  <c r="M22" i="75"/>
  <c r="M38" i="75"/>
  <c r="L38" i="75"/>
  <c r="K22" i="75"/>
  <c r="L22" i="75"/>
  <c r="K38" i="75"/>
  <c r="J22" i="75"/>
  <c r="BZ31" i="57"/>
  <c r="CG32" i="57"/>
  <c r="BX31" i="57"/>
  <c r="CE32" i="57"/>
  <c r="CF32" i="57"/>
  <c r="L7" i="75"/>
  <c r="J7" i="75"/>
  <c r="J38" i="75"/>
  <c r="M7" i="75"/>
  <c r="H38" i="75"/>
  <c r="G38" i="75"/>
  <c r="G7" i="75"/>
  <c r="K7" i="75"/>
  <c r="AI59" i="57"/>
  <c r="AI60" i="57" s="1"/>
  <c r="M27" i="74"/>
  <c r="L55" i="74"/>
  <c r="K55" i="74"/>
  <c r="CG29" i="57"/>
  <c r="G14" i="74"/>
  <c r="BC59" i="57"/>
  <c r="BC60" i="57" s="1"/>
  <c r="K27" i="74"/>
  <c r="O55" i="51"/>
  <c r="J27" i="74"/>
  <c r="J55" i="51"/>
  <c r="J58" i="51" s="1"/>
  <c r="J56" i="51" s="1"/>
  <c r="BY21" i="57"/>
  <c r="L26" i="74"/>
  <c r="G13" i="74"/>
  <c r="AX59" i="57"/>
  <c r="AX61" i="57" s="1"/>
  <c r="R59" i="57"/>
  <c r="R60" i="57" s="1"/>
  <c r="L13" i="74"/>
  <c r="F13" i="74"/>
  <c r="CG28" i="57"/>
  <c r="CB28" i="57"/>
  <c r="AT55" i="51"/>
  <c r="AT68" i="51" s="1"/>
  <c r="AT69" i="51" s="1"/>
  <c r="P59" i="57"/>
  <c r="P61" i="57" s="1"/>
  <c r="L25" i="74"/>
  <c r="M25" i="74"/>
  <c r="G12" i="74"/>
  <c r="BS21" i="57"/>
  <c r="G53" i="74"/>
  <c r="J25" i="74"/>
  <c r="M12" i="74"/>
  <c r="L12" i="74"/>
  <c r="J12" i="74"/>
  <c r="CG27" i="57"/>
  <c r="C59" i="57"/>
  <c r="C60" i="57" s="1"/>
  <c r="BT21" i="57"/>
  <c r="J11" i="74"/>
  <c r="H11" i="74"/>
  <c r="AT59" i="57"/>
  <c r="AT60" i="57" s="1"/>
  <c r="AV59" i="57"/>
  <c r="CB26" i="57"/>
  <c r="K24" i="74"/>
  <c r="CF26" i="57"/>
  <c r="F11" i="74"/>
  <c r="AI55" i="51"/>
  <c r="AI68" i="51" s="1"/>
  <c r="AI69" i="51" s="1"/>
  <c r="BJ59" i="57"/>
  <c r="BJ61" i="57" s="1"/>
  <c r="M36" i="74"/>
  <c r="CC24" i="57"/>
  <c r="J9" i="74"/>
  <c r="M9" i="74"/>
  <c r="AU59" i="57"/>
  <c r="AU61" i="57" s="1"/>
  <c r="BR21" i="57"/>
  <c r="CG24" i="57"/>
  <c r="K9" i="74"/>
  <c r="K21" i="74"/>
  <c r="L8" i="74"/>
  <c r="M8" i="74"/>
  <c r="G8" i="74"/>
  <c r="F49" i="74"/>
  <c r="K8" i="74"/>
  <c r="L21" i="74"/>
  <c r="H21" i="74"/>
  <c r="K35" i="74"/>
  <c r="F8" i="74"/>
  <c r="J20" i="74"/>
  <c r="M20" i="74"/>
  <c r="H20" i="74"/>
  <c r="K7" i="74"/>
  <c r="L7" i="74"/>
  <c r="O59" i="57"/>
  <c r="CC22" i="57"/>
  <c r="CE22" i="57"/>
  <c r="BX21" i="57"/>
  <c r="G7" i="74"/>
  <c r="K20" i="74"/>
  <c r="AA59" i="57"/>
  <c r="AA60" i="57" s="1"/>
  <c r="BZ21" i="57"/>
  <c r="CG22" i="57"/>
  <c r="K48" i="74"/>
  <c r="G48" i="74"/>
  <c r="M7" i="74"/>
  <c r="J7" i="74"/>
  <c r="F24" i="73"/>
  <c r="H24" i="73"/>
  <c r="G38" i="73"/>
  <c r="G11" i="73"/>
  <c r="G24" i="73"/>
  <c r="F11" i="73"/>
  <c r="M11" i="73"/>
  <c r="L11" i="73"/>
  <c r="J11" i="73"/>
  <c r="AA55" i="51"/>
  <c r="AA58" i="51" s="1"/>
  <c r="AA56" i="51" s="1"/>
  <c r="AQ55" i="51"/>
  <c r="M23" i="73"/>
  <c r="L23" i="73"/>
  <c r="V55" i="51"/>
  <c r="K23" i="73"/>
  <c r="G10" i="73"/>
  <c r="J23" i="73"/>
  <c r="L10" i="73"/>
  <c r="G9" i="73"/>
  <c r="AM55" i="51"/>
  <c r="AM58" i="51" s="1"/>
  <c r="AM56" i="51" s="1"/>
  <c r="G55" i="51"/>
  <c r="AB55" i="51"/>
  <c r="AB58" i="51" s="1"/>
  <c r="AB56" i="51" s="1"/>
  <c r="L9" i="73"/>
  <c r="CC17" i="57"/>
  <c r="BR14" i="57"/>
  <c r="K22" i="73"/>
  <c r="CG17" i="57"/>
  <c r="CE17" i="57"/>
  <c r="F9" i="73"/>
  <c r="AJ59" i="57"/>
  <c r="T59" i="57"/>
  <c r="J22" i="73"/>
  <c r="H22" i="73"/>
  <c r="G22" i="73"/>
  <c r="F22" i="73"/>
  <c r="K9" i="73"/>
  <c r="BX63" i="57"/>
  <c r="CE16" i="57"/>
  <c r="F49" i="73"/>
  <c r="L49" i="73"/>
  <c r="G49" i="73"/>
  <c r="G8" i="73"/>
  <c r="K49" i="73"/>
  <c r="M35" i="73"/>
  <c r="L21" i="73"/>
  <c r="BT63" i="57"/>
  <c r="CC16" i="57"/>
  <c r="L8" i="73"/>
  <c r="L35" i="73"/>
  <c r="BS63" i="57"/>
  <c r="CB16" i="57"/>
  <c r="J21" i="73"/>
  <c r="K21" i="73"/>
  <c r="BY63" i="57"/>
  <c r="CF16" i="57"/>
  <c r="BZ63" i="57"/>
  <c r="CG16" i="57"/>
  <c r="H49" i="73"/>
  <c r="F8" i="73"/>
  <c r="M21" i="73"/>
  <c r="M8" i="73"/>
  <c r="K8" i="73"/>
  <c r="J8" i="73"/>
  <c r="M20" i="73"/>
  <c r="K20" i="73"/>
  <c r="L20" i="73"/>
  <c r="BX14" i="57"/>
  <c r="CE15" i="57"/>
  <c r="H20" i="73"/>
  <c r="M55" i="51"/>
  <c r="M58" i="51" s="1"/>
  <c r="M56" i="51" s="1"/>
  <c r="AY59" i="57"/>
  <c r="G20" i="73"/>
  <c r="CG15" i="57"/>
  <c r="BZ14" i="57"/>
  <c r="M48" i="73"/>
  <c r="L48" i="73"/>
  <c r="J20" i="73"/>
  <c r="BS14" i="57"/>
  <c r="BY14" i="57"/>
  <c r="CF15" i="57"/>
  <c r="K48" i="73"/>
  <c r="F20" i="73"/>
  <c r="BT14" i="57"/>
  <c r="CC15" i="57"/>
  <c r="K55" i="72"/>
  <c r="J55" i="72"/>
  <c r="F14" i="72"/>
  <c r="G55" i="72"/>
  <c r="CC12" i="57"/>
  <c r="L41" i="72"/>
  <c r="M41" i="72"/>
  <c r="J27" i="72"/>
  <c r="CF12" i="57"/>
  <c r="L55" i="72"/>
  <c r="M27" i="72"/>
  <c r="J14" i="72"/>
  <c r="J26" i="72"/>
  <c r="K26" i="72"/>
  <c r="H13" i="72"/>
  <c r="G40" i="72"/>
  <c r="M40" i="72"/>
  <c r="CF11" i="57"/>
  <c r="CC11" i="57"/>
  <c r="F26" i="72"/>
  <c r="M13" i="72"/>
  <c r="F13" i="72"/>
  <c r="K53" i="72"/>
  <c r="M53" i="72"/>
  <c r="F25" i="72"/>
  <c r="K12" i="72"/>
  <c r="CE9" i="57"/>
  <c r="CF9" i="57"/>
  <c r="F11" i="72"/>
  <c r="L11" i="72"/>
  <c r="M11" i="72"/>
  <c r="H38" i="72"/>
  <c r="G24" i="72"/>
  <c r="CF8" i="57"/>
  <c r="J23" i="72"/>
  <c r="L23" i="72"/>
  <c r="CC8" i="57"/>
  <c r="K37" i="72"/>
  <c r="H10" i="72"/>
  <c r="K51" i="72"/>
  <c r="H51" i="72"/>
  <c r="K10" i="72"/>
  <c r="L36" i="72"/>
  <c r="K22" i="72"/>
  <c r="L50" i="72"/>
  <c r="G22" i="72"/>
  <c r="M9" i="72"/>
  <c r="G50" i="72"/>
  <c r="F50" i="72"/>
  <c r="F9" i="72"/>
  <c r="J36" i="72"/>
  <c r="M22" i="72"/>
  <c r="L22" i="72"/>
  <c r="K50" i="72"/>
  <c r="BS4" i="57"/>
  <c r="AC59" i="57"/>
  <c r="M35" i="72"/>
  <c r="CF6" i="57"/>
  <c r="K21" i="72"/>
  <c r="L21" i="72"/>
  <c r="L8" i="72"/>
  <c r="J35" i="72"/>
  <c r="M21" i="72"/>
  <c r="G35" i="72"/>
  <c r="J21" i="72"/>
  <c r="M34" i="72"/>
  <c r="M7" i="72"/>
  <c r="CG5" i="57"/>
  <c r="BZ4" i="57"/>
  <c r="AO59" i="57"/>
  <c r="BT4" i="57"/>
  <c r="BG44" i="51"/>
  <c r="BK44" i="51" s="1"/>
  <c r="AP48" i="51"/>
  <c r="BG63" i="51"/>
  <c r="BK51" i="51"/>
  <c r="BI41" i="51"/>
  <c r="BI50" i="51"/>
  <c r="BI47" i="51"/>
  <c r="L34" i="72"/>
  <c r="M20" i="72"/>
  <c r="L7" i="72"/>
  <c r="AZ62" i="51"/>
  <c r="K34" i="72"/>
  <c r="BX4" i="57"/>
  <c r="CE5" i="57"/>
  <c r="G34" i="72"/>
  <c r="K20" i="72"/>
  <c r="BR4" i="57"/>
  <c r="CC5" i="57"/>
  <c r="J20" i="72"/>
  <c r="J7" i="72"/>
  <c r="AZ44" i="51"/>
  <c r="BI44" i="51" s="1"/>
  <c r="AD48" i="51"/>
  <c r="BK41" i="51"/>
  <c r="BK47" i="51"/>
  <c r="J34" i="72"/>
  <c r="CF5" i="57"/>
  <c r="BY4" i="57"/>
  <c r="L20" i="72"/>
  <c r="G20" i="72"/>
  <c r="BI63" i="51"/>
  <c r="BG62" i="51"/>
  <c r="BK67" i="51" s="1"/>
  <c r="K7" i="72"/>
  <c r="BI52" i="51"/>
  <c r="BK53" i="51"/>
  <c r="CB62" i="57" l="1"/>
  <c r="CK62" i="57" s="1"/>
  <c r="CD62" i="57"/>
  <c r="H33" i="73"/>
  <c r="J51" i="74"/>
  <c r="G55" i="74"/>
  <c r="L51" i="73"/>
  <c r="M54" i="72"/>
  <c r="F51" i="74"/>
  <c r="H49" i="74"/>
  <c r="L59" i="75"/>
  <c r="M57" i="75"/>
  <c r="M51" i="73"/>
  <c r="J54" i="74"/>
  <c r="H51" i="74"/>
  <c r="M50" i="74"/>
  <c r="J49" i="73"/>
  <c r="G48" i="73"/>
  <c r="G51" i="74"/>
  <c r="M54" i="75"/>
  <c r="M56" i="75"/>
  <c r="G48" i="76"/>
  <c r="F48" i="76"/>
  <c r="J63" i="75"/>
  <c r="K47" i="74"/>
  <c r="M52" i="74"/>
  <c r="M54" i="74"/>
  <c r="M53" i="74"/>
  <c r="M55" i="75"/>
  <c r="J47" i="74"/>
  <c r="M59" i="75"/>
  <c r="F58" i="75"/>
  <c r="M49" i="72"/>
  <c r="M51" i="74"/>
  <c r="K51" i="74"/>
  <c r="G50" i="74"/>
  <c r="CH62" i="57"/>
  <c r="L51" i="74"/>
  <c r="J48" i="74"/>
  <c r="M48" i="72"/>
  <c r="G63" i="75"/>
  <c r="CE14" i="57"/>
  <c r="CD63" i="57"/>
  <c r="H61" i="57"/>
  <c r="F54" i="74"/>
  <c r="CE21" i="57"/>
  <c r="K33" i="73"/>
  <c r="CB63" i="57"/>
  <c r="CK63" i="57" s="1"/>
  <c r="F63" i="75"/>
  <c r="J33" i="76"/>
  <c r="J19" i="76"/>
  <c r="CC43" i="57"/>
  <c r="CK8" i="57" s="1"/>
  <c r="CB43" i="57"/>
  <c r="CJ8" i="57" s="1"/>
  <c r="W61" i="57"/>
  <c r="CG31" i="57"/>
  <c r="CM7" i="57" s="1"/>
  <c r="CB31" i="57"/>
  <c r="CJ7" i="57" s="1"/>
  <c r="AG61" i="57"/>
  <c r="AS61" i="57"/>
  <c r="CC31" i="57"/>
  <c r="CK7" i="57" s="1"/>
  <c r="G37" i="75"/>
  <c r="AN61" i="57"/>
  <c r="AI68" i="57"/>
  <c r="G54" i="74"/>
  <c r="BE60" i="57"/>
  <c r="BE68" i="57" s="1"/>
  <c r="Z61" i="57"/>
  <c r="AS67" i="57"/>
  <c r="CB21" i="57"/>
  <c r="CJ6" i="57" s="1"/>
  <c r="N61" i="57"/>
  <c r="AW60" i="57"/>
  <c r="M19" i="74"/>
  <c r="BH60" i="57"/>
  <c r="L19" i="74"/>
  <c r="BH77" i="57"/>
  <c r="AS68" i="57"/>
  <c r="M61" i="57"/>
  <c r="Z77" i="57"/>
  <c r="BI60" i="57"/>
  <c r="CG21" i="57"/>
  <c r="CM6" i="57" s="1"/>
  <c r="BE77" i="57"/>
  <c r="AS77" i="57"/>
  <c r="BE67" i="57"/>
  <c r="CB14" i="57"/>
  <c r="CJ5" i="57" s="1"/>
  <c r="BA67" i="57"/>
  <c r="BD61" i="57"/>
  <c r="BA60" i="57"/>
  <c r="CH63" i="57"/>
  <c r="V61" i="57"/>
  <c r="Y77" i="57"/>
  <c r="W77" i="57"/>
  <c r="BK61" i="57"/>
  <c r="AK77" i="57"/>
  <c r="BI67" i="57"/>
  <c r="V77" i="57"/>
  <c r="J60" i="57"/>
  <c r="AW67" i="57"/>
  <c r="AZ67" i="57"/>
  <c r="AK67" i="57"/>
  <c r="AZ77" i="57"/>
  <c r="Y61" i="57"/>
  <c r="AK60" i="57"/>
  <c r="AK68" i="57" s="1"/>
  <c r="AW77" i="57"/>
  <c r="AZ60" i="57"/>
  <c r="AZ68" i="57" s="1"/>
  <c r="AK61" i="57"/>
  <c r="Q60" i="57"/>
  <c r="K60" i="57"/>
  <c r="G48" i="72"/>
  <c r="F33" i="74"/>
  <c r="G52" i="74"/>
  <c r="K49" i="72"/>
  <c r="J49" i="72"/>
  <c r="H11" i="72"/>
  <c r="L54" i="74"/>
  <c r="K54" i="74"/>
  <c r="H10" i="74"/>
  <c r="G49" i="72"/>
  <c r="F49" i="72"/>
  <c r="H48" i="72"/>
  <c r="H59" i="75"/>
  <c r="K47" i="73"/>
  <c r="CC14" i="57"/>
  <c r="CK5" i="57" s="1"/>
  <c r="M19" i="73"/>
  <c r="J6" i="76"/>
  <c r="H48" i="76"/>
  <c r="M48" i="74"/>
  <c r="F48" i="73"/>
  <c r="K52" i="73"/>
  <c r="CE43" i="57"/>
  <c r="H52" i="73"/>
  <c r="H54" i="74"/>
  <c r="F52" i="73"/>
  <c r="G52" i="73"/>
  <c r="L52" i="73"/>
  <c r="AB60" i="57"/>
  <c r="AN68" i="57" s="1"/>
  <c r="S77" i="57"/>
  <c r="S60" i="57"/>
  <c r="AE67" i="57"/>
  <c r="AE60" i="57"/>
  <c r="AE77" i="57"/>
  <c r="AE61" i="57"/>
  <c r="BG60" i="57"/>
  <c r="H8" i="76"/>
  <c r="D60" i="57"/>
  <c r="G60" i="57"/>
  <c r="AQ60" i="57"/>
  <c r="BC68" i="57" s="1"/>
  <c r="AJ67" i="57"/>
  <c r="X60" i="57"/>
  <c r="AQ77" i="57"/>
  <c r="AF67" i="57"/>
  <c r="E61" i="57"/>
  <c r="Q77" i="57"/>
  <c r="AQ67" i="57"/>
  <c r="AO68" i="51"/>
  <c r="AO69" i="51" s="1"/>
  <c r="BL61" i="57"/>
  <c r="BL67" i="57"/>
  <c r="AN55" i="51"/>
  <c r="AN68" i="51" s="1"/>
  <c r="AN69" i="51" s="1"/>
  <c r="AF61" i="57"/>
  <c r="S55" i="51"/>
  <c r="S58" i="51" s="1"/>
  <c r="S56" i="51" s="1"/>
  <c r="K19" i="76"/>
  <c r="K33" i="76"/>
  <c r="CG43" i="57"/>
  <c r="CM8" i="57" s="1"/>
  <c r="CF43" i="57"/>
  <c r="CL8" i="57" s="1"/>
  <c r="AT58" i="51"/>
  <c r="AT56" i="51" s="1"/>
  <c r="H7" i="76"/>
  <c r="K6" i="76"/>
  <c r="AL67" i="57"/>
  <c r="P60" i="57"/>
  <c r="BB68" i="57"/>
  <c r="AH55" i="51"/>
  <c r="AH68" i="51" s="1"/>
  <c r="AH69" i="51" s="1"/>
  <c r="AP61" i="57"/>
  <c r="X77" i="57"/>
  <c r="BF60" i="57"/>
  <c r="BF68" i="57" s="1"/>
  <c r="AN67" i="57"/>
  <c r="AF58" i="51"/>
  <c r="AF56" i="51" s="1"/>
  <c r="H15" i="75"/>
  <c r="AN77" i="57"/>
  <c r="AG67" i="57"/>
  <c r="AP68" i="57"/>
  <c r="AL60" i="57"/>
  <c r="AL68" i="57" s="1"/>
  <c r="AR67" i="57"/>
  <c r="AH67" i="57"/>
  <c r="AD68" i="57"/>
  <c r="AL77" i="57"/>
  <c r="AP77" i="57"/>
  <c r="AH60" i="57"/>
  <c r="AH68" i="57" s="1"/>
  <c r="AH77" i="57"/>
  <c r="H14" i="75"/>
  <c r="AP67" i="57"/>
  <c r="L60" i="57"/>
  <c r="AD61" i="57"/>
  <c r="BD77" i="57"/>
  <c r="J68" i="51"/>
  <c r="J69" i="51" s="1"/>
  <c r="AR77" i="57"/>
  <c r="AR61" i="57"/>
  <c r="BD68" i="57"/>
  <c r="AS55" i="51"/>
  <c r="BD67" i="57"/>
  <c r="BB67" i="57"/>
  <c r="AG77" i="57"/>
  <c r="U60" i="57"/>
  <c r="AG68" i="57" s="1"/>
  <c r="AG55" i="51"/>
  <c r="AG68" i="51" s="1"/>
  <c r="AG69" i="51" s="1"/>
  <c r="J37" i="75"/>
  <c r="H12" i="75"/>
  <c r="H55" i="51"/>
  <c r="H68" i="51" s="1"/>
  <c r="H69" i="51" s="1"/>
  <c r="BB77" i="57"/>
  <c r="J21" i="75"/>
  <c r="U77" i="57"/>
  <c r="BB61" i="57"/>
  <c r="I60" i="57"/>
  <c r="AT61" i="57"/>
  <c r="AX60" i="57"/>
  <c r="AX77" i="57"/>
  <c r="L21" i="75"/>
  <c r="AX67" i="57"/>
  <c r="AM61" i="57"/>
  <c r="L6" i="75"/>
  <c r="F60" i="57"/>
  <c r="H10" i="75"/>
  <c r="BC67" i="57"/>
  <c r="F6" i="75"/>
  <c r="AI58" i="51"/>
  <c r="AI56" i="51" s="1"/>
  <c r="G9" i="75"/>
  <c r="AL55" i="51"/>
  <c r="AL58" i="51" s="1"/>
  <c r="AL56" i="51" s="1"/>
  <c r="F55" i="51"/>
  <c r="F58" i="51" s="1"/>
  <c r="F56" i="51" s="1"/>
  <c r="AV61" i="57"/>
  <c r="AB68" i="51"/>
  <c r="AB69" i="51" s="1"/>
  <c r="F56" i="75"/>
  <c r="CE62" i="57"/>
  <c r="CF62" i="57"/>
  <c r="J56" i="75"/>
  <c r="AE55" i="51"/>
  <c r="AE68" i="51" s="1"/>
  <c r="CJ62" i="57"/>
  <c r="CI62" i="57"/>
  <c r="DB59" i="57"/>
  <c r="BC77" i="57"/>
  <c r="BJ67" i="57"/>
  <c r="AC55" i="51"/>
  <c r="AC68" i="51" s="1"/>
  <c r="AC69" i="51" s="1"/>
  <c r="BC61" i="57"/>
  <c r="AT77" i="57"/>
  <c r="AI77" i="57"/>
  <c r="H7" i="75"/>
  <c r="K37" i="75"/>
  <c r="J6" i="75"/>
  <c r="K6" i="75"/>
  <c r="AU77" i="57"/>
  <c r="CE31" i="57"/>
  <c r="CF31" i="57"/>
  <c r="CL7" i="57" s="1"/>
  <c r="K21" i="75"/>
  <c r="AB67" i="57"/>
  <c r="DC59" i="57"/>
  <c r="AD77" i="57"/>
  <c r="BJ60" i="57"/>
  <c r="AD67" i="57"/>
  <c r="R77" i="57"/>
  <c r="P77" i="57"/>
  <c r="C61" i="57"/>
  <c r="R55" i="51"/>
  <c r="R68" i="51" s="1"/>
  <c r="R69" i="51" s="1"/>
  <c r="AI67" i="57"/>
  <c r="R61" i="57"/>
  <c r="AB77" i="57"/>
  <c r="AI61" i="57"/>
  <c r="AV60" i="57"/>
  <c r="L55" i="51"/>
  <c r="L68" i="51" s="1"/>
  <c r="L69" i="51" s="1"/>
  <c r="N55" i="51"/>
  <c r="N68" i="51" s="1"/>
  <c r="N69" i="51" s="1"/>
  <c r="G19" i="74"/>
  <c r="H13" i="74"/>
  <c r="BH67" i="57"/>
  <c r="CC21" i="57"/>
  <c r="CK6" i="57" s="1"/>
  <c r="DA59" i="57"/>
  <c r="K55" i="51"/>
  <c r="K58" i="51" s="1"/>
  <c r="K56" i="51" s="1"/>
  <c r="AD55" i="51"/>
  <c r="AD68" i="51" s="1"/>
  <c r="I55" i="51"/>
  <c r="I58" i="51" s="1"/>
  <c r="I56" i="51" s="1"/>
  <c r="F6" i="74"/>
  <c r="AA61" i="57"/>
  <c r="BS59" i="57"/>
  <c r="BS75" i="57" s="1"/>
  <c r="BF67" i="57"/>
  <c r="BF77" i="57"/>
  <c r="AU60" i="57"/>
  <c r="AU68" i="57" s="1"/>
  <c r="AU67" i="57"/>
  <c r="AT67" i="57"/>
  <c r="AV77" i="57"/>
  <c r="X55" i="51"/>
  <c r="X58" i="51" s="1"/>
  <c r="X56" i="51" s="1"/>
  <c r="BG67" i="57"/>
  <c r="BG77" i="57"/>
  <c r="AR55" i="51"/>
  <c r="AR68" i="51" s="1"/>
  <c r="AR69" i="51" s="1"/>
  <c r="Y55" i="51"/>
  <c r="Y68" i="51" s="1"/>
  <c r="Y69" i="51" s="1"/>
  <c r="P55" i="51"/>
  <c r="P68" i="51" s="1"/>
  <c r="P69" i="51" s="1"/>
  <c r="K6" i="74"/>
  <c r="U55" i="51"/>
  <c r="U68" i="51" s="1"/>
  <c r="U69" i="51" s="1"/>
  <c r="K33" i="74"/>
  <c r="AM77" i="57"/>
  <c r="AF77" i="57"/>
  <c r="AM67" i="57"/>
  <c r="J6" i="74"/>
  <c r="AJ55" i="51"/>
  <c r="AJ68" i="51" s="1"/>
  <c r="AJ69" i="51" s="1"/>
  <c r="AV67" i="57"/>
  <c r="AU55" i="51"/>
  <c r="AM68" i="51"/>
  <c r="AM69" i="51" s="1"/>
  <c r="CY59" i="57"/>
  <c r="AJ77" i="57"/>
  <c r="AJ60" i="57"/>
  <c r="AJ61" i="57"/>
  <c r="J33" i="74"/>
  <c r="H8" i="74"/>
  <c r="CF21" i="57"/>
  <c r="CL6" i="57" s="1"/>
  <c r="O61" i="57"/>
  <c r="O60" i="57"/>
  <c r="AA68" i="57" s="1"/>
  <c r="AM68" i="57"/>
  <c r="J19" i="74"/>
  <c r="K19" i="74"/>
  <c r="O77" i="57"/>
  <c r="AA77" i="57"/>
  <c r="AA67" i="57"/>
  <c r="H7" i="74"/>
  <c r="Z55" i="51"/>
  <c r="Z68" i="51" s="1"/>
  <c r="Z69" i="51" s="1"/>
  <c r="T55" i="51"/>
  <c r="T68" i="51" s="1"/>
  <c r="T69" i="51" s="1"/>
  <c r="AA68" i="51"/>
  <c r="AA69" i="51" s="1"/>
  <c r="J19" i="73"/>
  <c r="H11" i="73"/>
  <c r="H10" i="73"/>
  <c r="AK55" i="51"/>
  <c r="H9" i="73"/>
  <c r="BA77" i="57"/>
  <c r="F6" i="73"/>
  <c r="T61" i="57"/>
  <c r="T60" i="57"/>
  <c r="AF68" i="57" s="1"/>
  <c r="T77" i="57"/>
  <c r="H8" i="73"/>
  <c r="CI63" i="57"/>
  <c r="CJ63" i="57"/>
  <c r="K6" i="73"/>
  <c r="CE63" i="57"/>
  <c r="CF63" i="57"/>
  <c r="J33" i="73"/>
  <c r="AR68" i="57"/>
  <c r="G7" i="73"/>
  <c r="F7" i="73"/>
  <c r="J6" i="73"/>
  <c r="H7" i="73"/>
  <c r="CF14" i="57"/>
  <c r="CL5" i="57" s="1"/>
  <c r="CG14" i="57"/>
  <c r="CM5" i="57" s="1"/>
  <c r="K7" i="73"/>
  <c r="M7" i="73"/>
  <c r="AY60" i="57"/>
  <c r="AY61" i="57"/>
  <c r="BK67" i="57"/>
  <c r="AY67" i="57"/>
  <c r="AY77" i="57"/>
  <c r="K19" i="73"/>
  <c r="J7" i="73"/>
  <c r="W55" i="51"/>
  <c r="L7" i="73"/>
  <c r="H14" i="72"/>
  <c r="M68" i="51"/>
  <c r="M69" i="51" s="1"/>
  <c r="H12" i="72"/>
  <c r="F6" i="72"/>
  <c r="G68" i="51"/>
  <c r="G69" i="51" s="1"/>
  <c r="G58" i="51"/>
  <c r="G56" i="51" s="1"/>
  <c r="Q68" i="51"/>
  <c r="Q69" i="51" s="1"/>
  <c r="Q58" i="51"/>
  <c r="Q56" i="51" s="1"/>
  <c r="O58" i="51"/>
  <c r="O56" i="51" s="1"/>
  <c r="O68" i="51"/>
  <c r="O69" i="51" s="1"/>
  <c r="AC67" i="57"/>
  <c r="AC61" i="57"/>
  <c r="AC60" i="57"/>
  <c r="CX59" i="57"/>
  <c r="AC77" i="57"/>
  <c r="G8" i="72"/>
  <c r="V68" i="51"/>
  <c r="V69" i="51" s="1"/>
  <c r="V58" i="51"/>
  <c r="V56" i="51" s="1"/>
  <c r="AQ68" i="51"/>
  <c r="AQ69" i="51" s="1"/>
  <c r="AQ58" i="51"/>
  <c r="AQ56" i="51" s="1"/>
  <c r="K6" i="72"/>
  <c r="BY59" i="57"/>
  <c r="CF4" i="57"/>
  <c r="CL4" i="57" s="1"/>
  <c r="J6" i="72"/>
  <c r="K19" i="72"/>
  <c r="K48" i="72"/>
  <c r="J48" i="72"/>
  <c r="BG48" i="51"/>
  <c r="BK48" i="51" s="1"/>
  <c r="AP66" i="51"/>
  <c r="AO61" i="57"/>
  <c r="AO60" i="57"/>
  <c r="AO77" i="57"/>
  <c r="AO67" i="57"/>
  <c r="CZ59" i="57"/>
  <c r="J19" i="72"/>
  <c r="H7" i="72"/>
  <c r="BR59" i="57"/>
  <c r="CB4" i="57"/>
  <c r="BX59" i="57"/>
  <c r="CE4" i="57"/>
  <c r="BK62" i="51"/>
  <c r="BK65" i="51"/>
  <c r="BK64" i="51"/>
  <c r="J33" i="72"/>
  <c r="AP55" i="51"/>
  <c r="BI62" i="51"/>
  <c r="BI67" i="51"/>
  <c r="BI65" i="51"/>
  <c r="BI64" i="51"/>
  <c r="BK63" i="51"/>
  <c r="AD66" i="51"/>
  <c r="AZ48" i="51"/>
  <c r="BI48" i="51" s="1"/>
  <c r="K33" i="72"/>
  <c r="F48" i="72"/>
  <c r="L48" i="72"/>
  <c r="BT59" i="57"/>
  <c r="CC4" i="57"/>
  <c r="CK4" i="57" s="1"/>
  <c r="CG4" i="57"/>
  <c r="CM4" i="57" s="1"/>
  <c r="BZ59" i="57"/>
  <c r="H33" i="76" l="1"/>
  <c r="H37" i="75"/>
  <c r="H19" i="74"/>
  <c r="J47" i="76"/>
  <c r="K47" i="76"/>
  <c r="J53" i="75"/>
  <c r="F47" i="76"/>
  <c r="J47" i="73"/>
  <c r="G33" i="73"/>
  <c r="H63" i="75"/>
  <c r="F53" i="75"/>
  <c r="F19" i="74"/>
  <c r="G19" i="76"/>
  <c r="F33" i="76"/>
  <c r="F19" i="76"/>
  <c r="M63" i="75"/>
  <c r="G19" i="73"/>
  <c r="F33" i="73"/>
  <c r="L63" i="75"/>
  <c r="K63" i="75"/>
  <c r="G6" i="76"/>
  <c r="H19" i="76"/>
  <c r="F6" i="76"/>
  <c r="H47" i="76"/>
  <c r="H6" i="75"/>
  <c r="BI68" i="57"/>
  <c r="BH68" i="57"/>
  <c r="BA68" i="57"/>
  <c r="BL68" i="57"/>
  <c r="H19" i="73"/>
  <c r="DB60" i="57"/>
  <c r="AB68" i="57"/>
  <c r="AW68" i="57"/>
  <c r="AC58" i="51"/>
  <c r="AC56" i="51" s="1"/>
  <c r="G33" i="76"/>
  <c r="H6" i="73"/>
  <c r="F19" i="73"/>
  <c r="G47" i="73"/>
  <c r="G33" i="74"/>
  <c r="G21" i="75"/>
  <c r="F47" i="74"/>
  <c r="AT68" i="57"/>
  <c r="AE68" i="57"/>
  <c r="AQ68" i="57"/>
  <c r="AX68" i="57"/>
  <c r="L19" i="76"/>
  <c r="L6" i="76"/>
  <c r="AN58" i="51"/>
  <c r="AN56" i="51" s="1"/>
  <c r="AH58" i="51"/>
  <c r="AH56" i="51" s="1"/>
  <c r="S68" i="51"/>
  <c r="S69" i="51" s="1"/>
  <c r="M47" i="76"/>
  <c r="M19" i="76"/>
  <c r="L47" i="76"/>
  <c r="L33" i="76"/>
  <c r="M6" i="76"/>
  <c r="M33" i="76"/>
  <c r="H6" i="76"/>
  <c r="DC60" i="57"/>
  <c r="AG58" i="51"/>
  <c r="AG56" i="51" s="1"/>
  <c r="AR58" i="51"/>
  <c r="AR56" i="51" s="1"/>
  <c r="H21" i="75"/>
  <c r="F21" i="75"/>
  <c r="F37" i="75"/>
  <c r="AS58" i="51"/>
  <c r="AS56" i="51" s="1"/>
  <c r="AS68" i="51"/>
  <c r="AS69" i="51" s="1"/>
  <c r="H58" i="51"/>
  <c r="H56" i="51" s="1"/>
  <c r="M6" i="75"/>
  <c r="F68" i="51"/>
  <c r="F69" i="51" s="1"/>
  <c r="BJ68" i="57"/>
  <c r="U58" i="51"/>
  <c r="U56" i="51" s="1"/>
  <c r="AE58" i="51"/>
  <c r="AE56" i="51" s="1"/>
  <c r="R58" i="51"/>
  <c r="R56" i="51" s="1"/>
  <c r="P58" i="51"/>
  <c r="P56" i="51" s="1"/>
  <c r="DI59" i="57"/>
  <c r="AL68" i="51"/>
  <c r="AL69" i="51" s="1"/>
  <c r="K68" i="51"/>
  <c r="K69" i="51" s="1"/>
  <c r="G6" i="75"/>
  <c r="AD58" i="51"/>
  <c r="AD56" i="51" s="1"/>
  <c r="DG59" i="57"/>
  <c r="AZ55" i="51"/>
  <c r="BI55" i="51" s="1"/>
  <c r="AV68" i="57"/>
  <c r="BS84" i="57"/>
  <c r="L58" i="51"/>
  <c r="L56" i="51" s="1"/>
  <c r="M37" i="75"/>
  <c r="BS61" i="57"/>
  <c r="M21" i="75"/>
  <c r="L37" i="75"/>
  <c r="BS60" i="57"/>
  <c r="BS76" i="57" s="1"/>
  <c r="G6" i="74"/>
  <c r="I68" i="51"/>
  <c r="I69" i="51" s="1"/>
  <c r="AJ68" i="57"/>
  <c r="CY60" i="57"/>
  <c r="DA60" i="57"/>
  <c r="N58" i="51"/>
  <c r="N56" i="51" s="1"/>
  <c r="T58" i="51"/>
  <c r="T56" i="51" s="1"/>
  <c r="H33" i="74"/>
  <c r="X68" i="51"/>
  <c r="X69" i="51" s="1"/>
  <c r="Y58" i="51"/>
  <c r="Y56" i="51" s="1"/>
  <c r="BG68" i="57"/>
  <c r="AJ58" i="51"/>
  <c r="AJ56" i="51" s="1"/>
  <c r="Z58" i="51"/>
  <c r="Z56" i="51" s="1"/>
  <c r="AU68" i="51"/>
  <c r="AU69" i="51" s="1"/>
  <c r="AU58" i="51"/>
  <c r="AU56" i="51" s="1"/>
  <c r="L6" i="74"/>
  <c r="H6" i="74"/>
  <c r="M33" i="74"/>
  <c r="M6" i="74"/>
  <c r="L33" i="74"/>
  <c r="M47" i="74"/>
  <c r="AK68" i="51"/>
  <c r="AK69" i="51" s="1"/>
  <c r="AK58" i="51"/>
  <c r="AK56" i="51" s="1"/>
  <c r="L33" i="73"/>
  <c r="M33" i="73"/>
  <c r="W58" i="51"/>
  <c r="W56" i="51" s="1"/>
  <c r="W68" i="51"/>
  <c r="W69" i="51" s="1"/>
  <c r="L19" i="73"/>
  <c r="M6" i="73"/>
  <c r="G6" i="73"/>
  <c r="M47" i="73"/>
  <c r="AY68" i="57"/>
  <c r="BK68" i="57"/>
  <c r="L47" i="73"/>
  <c r="L6" i="73"/>
  <c r="CX60" i="57"/>
  <c r="AC68" i="57"/>
  <c r="BT60" i="57"/>
  <c r="BT61" i="57"/>
  <c r="BT75" i="57"/>
  <c r="CC75" i="57" s="1"/>
  <c r="BT84" i="57"/>
  <c r="CE59" i="57"/>
  <c r="CF59" i="57"/>
  <c r="CL9" i="57" s="1"/>
  <c r="H33" i="72"/>
  <c r="F19" i="72"/>
  <c r="M33" i="72"/>
  <c r="L47" i="72"/>
  <c r="G6" i="72"/>
  <c r="L19" i="72"/>
  <c r="L6" i="72"/>
  <c r="CB59" i="57"/>
  <c r="CJ4" i="57"/>
  <c r="F33" i="72"/>
  <c r="AO68" i="57"/>
  <c r="CZ60" i="57"/>
  <c r="H19" i="72"/>
  <c r="M6" i="72"/>
  <c r="H47" i="72"/>
  <c r="AZ66" i="51"/>
  <c r="BI66" i="51" s="1"/>
  <c r="AD69" i="51"/>
  <c r="G33" i="72"/>
  <c r="AP58" i="51"/>
  <c r="AP56" i="51" s="1"/>
  <c r="AP68" i="51"/>
  <c r="BG55" i="51"/>
  <c r="BK55" i="51" s="1"/>
  <c r="BR61" i="57"/>
  <c r="BR60" i="57"/>
  <c r="BR75" i="57"/>
  <c r="CB75" i="57" s="1"/>
  <c r="BR84" i="57"/>
  <c r="CD59" i="57"/>
  <c r="DF59" i="57"/>
  <c r="DH59" i="57"/>
  <c r="BG66" i="51"/>
  <c r="BK66" i="51" s="1"/>
  <c r="G19" i="72"/>
  <c r="BZ60" i="57"/>
  <c r="BZ61" i="57"/>
  <c r="BZ84" i="57"/>
  <c r="CI59" i="57"/>
  <c r="CJ59" i="57"/>
  <c r="BZ75" i="57"/>
  <c r="L33" i="72"/>
  <c r="M47" i="72"/>
  <c r="BX60" i="57"/>
  <c r="BX61" i="57"/>
  <c r="BX75" i="57"/>
  <c r="CE75" i="57" s="1"/>
  <c r="BX84" i="57"/>
  <c r="CE84" i="57" s="1"/>
  <c r="H6" i="72"/>
  <c r="J47" i="72"/>
  <c r="AE69" i="51"/>
  <c r="AZ68" i="51"/>
  <c r="BI68" i="51" s="1"/>
  <c r="M19" i="72"/>
  <c r="K47" i="72"/>
  <c r="BY84" i="57"/>
  <c r="BY60" i="57"/>
  <c r="CH59" i="57"/>
  <c r="BY75" i="57"/>
  <c r="BY61" i="57"/>
  <c r="H47" i="74" l="1"/>
  <c r="G47" i="76"/>
  <c r="L47" i="74"/>
  <c r="K53" i="75"/>
  <c r="F47" i="73"/>
  <c r="H47" i="73"/>
  <c r="G53" i="75"/>
  <c r="G47" i="74"/>
  <c r="BG68" i="51"/>
  <c r="BK68" i="51" s="1"/>
  <c r="DI60" i="57"/>
  <c r="CC84" i="57"/>
  <c r="CB84" i="57"/>
  <c r="CD61" i="57"/>
  <c r="BS85" i="57"/>
  <c r="DG60" i="57"/>
  <c r="AP69" i="51"/>
  <c r="BG69" i="51" s="1"/>
  <c r="BK69" i="51" s="1"/>
  <c r="CF75" i="57"/>
  <c r="CF84" i="57"/>
  <c r="BY76" i="57"/>
  <c r="BY85" i="57"/>
  <c r="CH60" i="57"/>
  <c r="BX85" i="57"/>
  <c r="CE85" i="57" s="1"/>
  <c r="BX76" i="57"/>
  <c r="CE76" i="57" s="1"/>
  <c r="BZ85" i="57"/>
  <c r="CJ60" i="57"/>
  <c r="CI60" i="57"/>
  <c r="BZ76" i="57"/>
  <c r="AZ69" i="51"/>
  <c r="BI69" i="51" s="1"/>
  <c r="G47" i="72"/>
  <c r="CH61" i="57"/>
  <c r="CD60" i="57"/>
  <c r="BR85" i="57"/>
  <c r="BR76" i="57"/>
  <c r="CB76" i="57" s="1"/>
  <c r="DF60" i="57"/>
  <c r="DH60" i="57"/>
  <c r="F47" i="72"/>
  <c r="CG84" i="57"/>
  <c r="CF61" i="57"/>
  <c r="CE61" i="57"/>
  <c r="CG75" i="57"/>
  <c r="CI61" i="57"/>
  <c r="CJ61" i="57"/>
  <c r="CK59" i="57"/>
  <c r="CJ9" i="57"/>
  <c r="CB60" i="57"/>
  <c r="CB61" i="57"/>
  <c r="CK61" i="57" s="1"/>
  <c r="BT76" i="57"/>
  <c r="CC76" i="57" s="1"/>
  <c r="CE60" i="57"/>
  <c r="BT85" i="57"/>
  <c r="CF60" i="57"/>
  <c r="CL10" i="57" s="1"/>
  <c r="H53" i="75" l="1"/>
  <c r="L53" i="75"/>
  <c r="M53" i="75"/>
  <c r="CB85" i="57"/>
  <c r="CC85" i="57"/>
  <c r="CG76" i="57"/>
  <c r="CG85" i="57"/>
  <c r="CF85" i="57"/>
  <c r="CF76" i="57"/>
  <c r="CK60" i="57"/>
  <c r="CJ10" i="5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S28</author>
  </authors>
  <commentList>
    <comment ref="C10" authorId="0" shapeId="0" xr:uid="{0F031B0A-D033-41B4-8FBD-FEABFC2A03FE}">
      <text>
        <r>
          <rPr>
            <b/>
            <sz val="9"/>
            <color indexed="81"/>
            <rFont val="Tahoma"/>
            <family val="2"/>
          </rPr>
          <t>S28:</t>
        </r>
        <r>
          <rPr>
            <sz val="9"/>
            <color indexed="81"/>
            <rFont val="Tahoma"/>
            <family val="2"/>
          </rPr>
          <t xml:space="preserve">
countyr source</t>
        </r>
      </text>
    </comment>
    <comment ref="C23" authorId="0" shapeId="0" xr:uid="{02406439-BBA8-4C24-B4F3-5E6C4A1ECC9D}">
      <text>
        <r>
          <rPr>
            <b/>
            <sz val="9"/>
            <color indexed="81"/>
            <rFont val="Tahoma"/>
            <family val="2"/>
          </rPr>
          <t>S28:</t>
        </r>
        <r>
          <rPr>
            <sz val="9"/>
            <color indexed="81"/>
            <rFont val="Tahoma"/>
            <family val="2"/>
          </rPr>
          <t xml:space="preserve">
countyr source</t>
        </r>
      </text>
    </comment>
    <comment ref="C37" authorId="0" shapeId="0" xr:uid="{09FD588C-92E6-4E2B-A558-27939EA05692}">
      <text>
        <r>
          <rPr>
            <b/>
            <sz val="9"/>
            <color indexed="81"/>
            <rFont val="Tahoma"/>
            <family val="2"/>
          </rPr>
          <t>S28:</t>
        </r>
        <r>
          <rPr>
            <sz val="9"/>
            <color indexed="81"/>
            <rFont val="Tahoma"/>
            <family val="2"/>
          </rPr>
          <t xml:space="preserve">
countyr source</t>
        </r>
      </text>
    </comment>
    <comment ref="C51" authorId="0" shapeId="0" xr:uid="{2CE6BECE-7015-4797-A77C-24628584B906}">
      <text>
        <r>
          <rPr>
            <b/>
            <sz val="9"/>
            <color indexed="81"/>
            <rFont val="Tahoma"/>
            <family val="2"/>
          </rPr>
          <t>S28:</t>
        </r>
        <r>
          <rPr>
            <sz val="9"/>
            <color indexed="81"/>
            <rFont val="Tahoma"/>
            <family val="2"/>
          </rPr>
          <t xml:space="preserve">
countyr source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S28</author>
  </authors>
  <commentList>
    <comment ref="C10" authorId="0" shapeId="0" xr:uid="{CD2C5017-C1FD-4A81-AC88-F8143BB46C43}">
      <text>
        <r>
          <rPr>
            <b/>
            <sz val="9"/>
            <color indexed="81"/>
            <rFont val="Tahoma"/>
            <family val="2"/>
          </rPr>
          <t>S28:</t>
        </r>
        <r>
          <rPr>
            <sz val="9"/>
            <color indexed="81"/>
            <rFont val="Tahoma"/>
            <family val="2"/>
          </rPr>
          <t xml:space="preserve">
countyr source</t>
        </r>
      </text>
    </comment>
    <comment ref="C25" authorId="0" shapeId="0" xr:uid="{37A3F077-29B3-48D6-B2B1-B98FFE415972}">
      <text>
        <r>
          <rPr>
            <b/>
            <sz val="9"/>
            <color indexed="81"/>
            <rFont val="Tahoma"/>
            <family val="2"/>
          </rPr>
          <t>S28:</t>
        </r>
        <r>
          <rPr>
            <sz val="9"/>
            <color indexed="81"/>
            <rFont val="Tahoma"/>
            <family val="2"/>
          </rPr>
          <t xml:space="preserve">
countyr source</t>
        </r>
      </text>
    </comment>
    <comment ref="C41" authorId="0" shapeId="0" xr:uid="{4DCDDE03-0378-4D4B-8F0F-09B51B7FEC2E}">
      <text>
        <r>
          <rPr>
            <b/>
            <sz val="9"/>
            <color indexed="81"/>
            <rFont val="Tahoma"/>
            <family val="2"/>
          </rPr>
          <t>S28:</t>
        </r>
        <r>
          <rPr>
            <sz val="9"/>
            <color indexed="81"/>
            <rFont val="Tahoma"/>
            <family val="2"/>
          </rPr>
          <t xml:space="preserve">
countyr source</t>
        </r>
      </text>
    </comment>
    <comment ref="C57" authorId="0" shapeId="0" xr:uid="{63D91739-1C62-4DEF-80FA-D623273B4B86}">
      <text>
        <r>
          <rPr>
            <b/>
            <sz val="9"/>
            <color indexed="81"/>
            <rFont val="Tahoma"/>
            <family val="2"/>
          </rPr>
          <t>S28:</t>
        </r>
        <r>
          <rPr>
            <sz val="9"/>
            <color indexed="81"/>
            <rFont val="Tahoma"/>
            <family val="2"/>
          </rPr>
          <t xml:space="preserve">
countyr source</t>
        </r>
      </text>
    </comment>
  </commentList>
</comments>
</file>

<file path=xl/sharedStrings.xml><?xml version="1.0" encoding="utf-8"?>
<sst xmlns="http://schemas.openxmlformats.org/spreadsheetml/2006/main" count="925" uniqueCount="341">
  <si>
    <t>Exports, 2017 - September 2019</t>
  </si>
  <si>
    <t>Note:</t>
  </si>
  <si>
    <t>Unless otherwise indicated, "Developing Asia" includes PRC.</t>
  </si>
  <si>
    <t>HOME</t>
  </si>
  <si>
    <t>Exports to World</t>
  </si>
  <si>
    <t>YTD 2016</t>
  </si>
  <si>
    <t>YTD 2017</t>
  </si>
  <si>
    <t>Jan to Sep 2018</t>
  </si>
  <si>
    <t>Jan to Sep 2019</t>
  </si>
  <si>
    <t>Central Asia</t>
  </si>
  <si>
    <t>Armenia</t>
  </si>
  <si>
    <t>Azerbaijan</t>
  </si>
  <si>
    <t>Georgia</t>
  </si>
  <si>
    <t>Kazakhstan</t>
  </si>
  <si>
    <t>Kyrgyz Republic</t>
  </si>
  <si>
    <t>Tajikistan</t>
  </si>
  <si>
    <t>Turkmenistan</t>
  </si>
  <si>
    <t>Uzbekistan</t>
  </si>
  <si>
    <t>Exports to US</t>
  </si>
  <si>
    <t>Exports to PRC</t>
  </si>
  <si>
    <t>Exports to Developing Asia exc PRC</t>
  </si>
  <si>
    <t>*Excluding KAZ</t>
  </si>
  <si>
    <t>East Asia</t>
  </si>
  <si>
    <t>China, People’s Rep. of</t>
  </si>
  <si>
    <t>Hong Kong, China</t>
  </si>
  <si>
    <t>Korea, Rep. of</t>
  </si>
  <si>
    <t>Mongolia</t>
  </si>
  <si>
    <t>Taipei,China</t>
  </si>
  <si>
    <t>South Asia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</si>
  <si>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</si>
  <si>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</si>
  <si>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</si>
  <si>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</si>
  <si>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</si>
  <si>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</si>
  <si>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</si>
  <si>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</si>
  <si>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Exports, 2017 - Sep 2019</t>
  </si>
  <si>
    <t>Southeast Asia</t>
  </si>
  <si>
    <t>Brunei Darussalam</t>
  </si>
  <si>
    <t>Cambodia</t>
  </si>
  <si>
    <t>Indonesia</t>
  </si>
  <si>
    <t>Lao People’s Dem. Rep.</t>
  </si>
  <si>
    <t>Malaysia</t>
  </si>
  <si>
    <t>Myanmar</t>
  </si>
  <si>
    <t>Philippines</t>
  </si>
  <si>
    <t>Singapore</t>
  </si>
  <si>
    <t>Thailand</t>
  </si>
  <si>
    <t>Viet Nam</t>
  </si>
  <si>
    <t>The Pacific</t>
  </si>
  <si>
    <t>Fiji</t>
  </si>
  <si>
    <t>Papua New Guinea</t>
  </si>
  <si>
    <t>Solomon Islands</t>
  </si>
  <si>
    <t>Exports, 2016 - September 2019</t>
  </si>
  <si>
    <t>Source: Haver Analytics (IMF-DOTS).</t>
  </si>
  <si>
    <t>Exports to the G3</t>
  </si>
  <si>
    <t>Exports to the US</t>
  </si>
  <si>
    <t>Annual</t>
  </si>
  <si>
    <t>YTD 2015</t>
  </si>
  <si>
    <t>YTD 2018</t>
  </si>
  <si>
    <t>% Change, Year on Year</t>
  </si>
  <si>
    <t>Figure 4.</t>
  </si>
  <si>
    <r>
      <t xml:space="preserve">Growth in Developing Asia's Export to </t>
    </r>
    <r>
      <rPr>
        <b/>
        <sz val="11"/>
        <color rgb="FFFF0000"/>
        <rFont val="Calibri"/>
        <family val="2"/>
        <scheme val="minor"/>
      </rPr>
      <t>US</t>
    </r>
  </si>
  <si>
    <t>Jan to May</t>
  </si>
  <si>
    <t>Jan to Oct 2017</t>
  </si>
  <si>
    <t>Jan to Oct 2018</t>
  </si>
  <si>
    <t>Developing Asia</t>
  </si>
  <si>
    <t>Developing Asia exc NIEs</t>
  </si>
  <si>
    <t>Source: Direction of Trade Statistics database in Haver Analytics (accessed 4 February 2019).</t>
  </si>
  <si>
    <t>Cook Islands</t>
  </si>
  <si>
    <t>Kiribati</t>
  </si>
  <si>
    <t>Marshall Islands</t>
  </si>
  <si>
    <t>Micronesia, Fed. States of</t>
  </si>
  <si>
    <t>Nauru</t>
  </si>
  <si>
    <t>Palau</t>
  </si>
  <si>
    <t>Samoa</t>
  </si>
  <si>
    <t>Timor-Leste</t>
  </si>
  <si>
    <t>Tonga</t>
  </si>
  <si>
    <t>Tuvalu</t>
  </si>
  <si>
    <t>Vanuatu</t>
  </si>
  <si>
    <t/>
  </si>
  <si>
    <t>Developing Asia excluding the NIEs</t>
  </si>
  <si>
    <t>Developing Asia excluding PRC</t>
  </si>
  <si>
    <t>ASEAN-5</t>
  </si>
  <si>
    <t>NIEs</t>
  </si>
  <si>
    <t>% change</t>
  </si>
  <si>
    <t>In MN $</t>
  </si>
  <si>
    <t>Developing Asia's Exports to the US</t>
  </si>
  <si>
    <t>EUR</t>
  </si>
  <si>
    <t>Developing Asia's Imports from the US</t>
  </si>
  <si>
    <t>Developing Asia's Trade balance with the US</t>
  </si>
  <si>
    <t>IRAN</t>
  </si>
  <si>
    <t xml:space="preserve">Full year </t>
  </si>
  <si>
    <t>( )=negative; e=Estimates; GMS=Greater Mekong Subregion; Lao PDR=Lao People's Democratic Republic; PRC=People's Republic of China.</t>
  </si>
  <si>
    <t>c GMS (excl. PRC) =CAM + LAO + MYA + THA + VIE</t>
  </si>
  <si>
    <t>Notes: 2020 Data for Cambodia, Lao PDR, and Myanmar are estimated using available data from January to October 2020.</t>
  </si>
  <si>
    <t>GMS Intra-regional Trade  (In US$ billion)</t>
  </si>
  <si>
    <t>.DESC</t>
  </si>
  <si>
    <t>.T1</t>
  </si>
  <si>
    <t>.TN</t>
  </si>
  <si>
    <t>.SOURCE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</si>
  <si>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</si>
  <si>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</si>
  <si>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</si>
  <si>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</si>
  <si>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</si>
  <si>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</si>
  <si>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</si>
  <si>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</si>
  <si>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</si>
  <si>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</si>
  <si>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</si>
  <si>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</si>
  <si>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</si>
  <si>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</si>
  <si>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</si>
  <si>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</si>
  <si>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</si>
  <si>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</si>
  <si>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Jan-2000</t>
  </si>
  <si>
    <t>World</t>
  </si>
  <si>
    <t>201401 *M</t>
  </si>
  <si>
    <t>201401</t>
  </si>
  <si>
    <t>201402</t>
  </si>
  <si>
    <t>201403</t>
  </si>
  <si>
    <t>201404</t>
  </si>
  <si>
    <t>201405</t>
  </si>
  <si>
    <t>201406</t>
  </si>
  <si>
    <t>201407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</si>
  <si>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</si>
  <si>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</si>
  <si>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</si>
  <si>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</si>
  <si>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</si>
  <si>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</si>
  <si>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</si>
  <si>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</si>
  <si>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</si>
  <si>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</si>
  <si>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</si>
  <si>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</si>
  <si>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</si>
  <si>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</si>
  <si>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</si>
  <si>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</si>
  <si>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</si>
  <si>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</si>
  <si>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</si>
  <si>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</si>
  <si>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</si>
  <si>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</si>
  <si>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</si>
  <si>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</si>
  <si>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</si>
  <si>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</si>
  <si>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</si>
  <si>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</si>
  <si>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</si>
  <si>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</si>
  <si>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</si>
  <si>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</si>
  <si>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</si>
  <si>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</si>
  <si>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</si>
  <si>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</si>
  <si>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</si>
  <si>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</si>
  <si>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</si>
  <si>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</si>
  <si>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</si>
  <si>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</si>
  <si>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</si>
  <si>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</si>
  <si>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</si>
  <si>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</si>
  <si>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</si>
  <si>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</si>
  <si>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</si>
  <si>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</si>
  <si>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</si>
  <si>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</si>
  <si>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</si>
  <si>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X924T001@IMFDOTM</t>
  </si>
  <si>
    <t>China, PR: Exports to World (Mil.US$)</t>
  </si>
  <si>
    <t>Jan-1961</t>
  </si>
  <si>
    <t>IMF</t>
  </si>
  <si>
    <t>G3</t>
  </si>
  <si>
    <t>Jan-1981</t>
  </si>
  <si>
    <t>Jan-1992</t>
  </si>
  <si>
    <t>Jan-1960</t>
  </si>
  <si>
    <t>May-2020</t>
  </si>
  <si>
    <t>Mar-2020</t>
  </si>
  <si>
    <t>Exports to the World</t>
  </si>
  <si>
    <t>Level</t>
  </si>
  <si>
    <t>Share</t>
  </si>
  <si>
    <t>Jan-Jul 2015</t>
  </si>
  <si>
    <t>Jan-Jul 2016</t>
  </si>
  <si>
    <t>Jan-Jul 2017</t>
  </si>
  <si>
    <t>X001T001@IMFDOTM</t>
  </si>
  <si>
    <t>World: Exports (Bil.US$)</t>
  </si>
  <si>
    <t>X110T001@IMFDOTM</t>
  </si>
  <si>
    <t>Advanced Economies: Exports to World (Bil.US$)</t>
  </si>
  <si>
    <t>X023T001@IMFDOTM</t>
  </si>
  <si>
    <t>Euro Zone: Exports to World (Mil.US$)</t>
  </si>
  <si>
    <t>X158T001@IMFDOTM</t>
  </si>
  <si>
    <t>Japan: Exports to World (Mil.US$)</t>
  </si>
  <si>
    <t>X111T001@IMFDOTM</t>
  </si>
  <si>
    <t>U.S.: Exports to World (Mil.US$)</t>
  </si>
  <si>
    <t>X576T001@IMFDOTM</t>
  </si>
  <si>
    <t>Singapore: Exports to World (Mil.US$)</t>
  </si>
  <si>
    <t>X542T001@IMFDOTM</t>
  </si>
  <si>
    <t>Korea: Exports to World (Mil.US$)</t>
  </si>
  <si>
    <t>Feb-1960</t>
  </si>
  <si>
    <t>X532T001@IMFDOTM</t>
  </si>
  <si>
    <t>Hong Kong: Exports to World (Mil.US$)</t>
  </si>
  <si>
    <t>X200T001@IMFDOTM</t>
  </si>
  <si>
    <t>Emerging and Developing Economies: Exports to World (Bil.US$)</t>
  </si>
  <si>
    <t>X505T001@IMFDOTM</t>
  </si>
  <si>
    <t>Emerging &amp; Developing Asia: Exports to World (Bil.US$)</t>
  </si>
  <si>
    <t>X534T001@IMFDOTM</t>
  </si>
  <si>
    <t>India: Exports to World (Mil.US$)</t>
  </si>
  <si>
    <t>X887T001@IMFDOTM</t>
  </si>
  <si>
    <t>French Polynesia: Exports to World (Mil.US$)</t>
  </si>
  <si>
    <t>X829T001@IMFDOTM</t>
  </si>
  <si>
    <t>Guam: Exports to World (Mil.US$)</t>
  </si>
  <si>
    <t>X440T001@IMFDOTM</t>
  </si>
  <si>
    <t>Middle East, North Africa, and Pakistan: Exports to World (Mil.US$)</t>
  </si>
  <si>
    <t>Jan-2020</t>
  </si>
  <si>
    <t>X512T001@IMFDOTM</t>
  </si>
  <si>
    <t>Afghanistan: Exports to World (Mil.US$)</t>
  </si>
  <si>
    <t>Apr-1963</t>
  </si>
  <si>
    <t>X564T001@IMFDOTM</t>
  </si>
  <si>
    <t>Pakistan: Exports to World (Mil.US$)</t>
  </si>
  <si>
    <t>X603T001@IMFDOTM</t>
  </si>
  <si>
    <t>Sub-Saharan Africa: Exports to World (Mil.US$)</t>
  </si>
  <si>
    <t>X205T001@IMFDOTM</t>
  </si>
  <si>
    <t>Western Hemisphere : Exports to the World (Bil.US$)</t>
  </si>
  <si>
    <t>X170T001@IMFDOTM</t>
  </si>
  <si>
    <t>Europe [excl Indl Ctys]: Exports to the World (Bil.US$)</t>
  </si>
  <si>
    <t>X917T001@IMFDOTM</t>
  </si>
  <si>
    <t>Kyrgyz Republic: Exports to World (Mil.US$)</t>
  </si>
  <si>
    <t>X923T001@IMFDOTM</t>
  </si>
  <si>
    <t>Tajikistan: Exports to World (Mil.US$)</t>
  </si>
  <si>
    <t>X925T001@IMFDOTM</t>
  </si>
  <si>
    <t>Turkmenistan: Exports to World (Mil.US$)</t>
  </si>
  <si>
    <t>X927T001@IMFDOTM</t>
  </si>
  <si>
    <t>Uzbekistan: Exports to World (Mil.US$)</t>
  </si>
  <si>
    <t>X911T001@IMFDOTM</t>
  </si>
  <si>
    <t>Armenia: Exports to World (Mil.US$)</t>
  </si>
  <si>
    <t>X912T001@IMFDOTM</t>
  </si>
  <si>
    <t>Azerbaijan: Exports to World (Mil.US$)</t>
  </si>
  <si>
    <t>X915T001@IMFDOTM</t>
  </si>
  <si>
    <t>Georgia: Exports to World (Mil.US$)</t>
  </si>
  <si>
    <t>X916T001@IMFDOTM</t>
  </si>
  <si>
    <t>Kazakhstan: Exports to World (Mil.US$)</t>
  </si>
  <si>
    <t>N528IXTD@EMERGEPR</t>
  </si>
  <si>
    <t>Taiwan: Merchandise Exports, including Re-exports (NSA, Mil.US$)</t>
  </si>
  <si>
    <t>Jun-2020</t>
  </si>
  <si>
    <t>MoF</t>
  </si>
  <si>
    <t>In Million US$</t>
  </si>
  <si>
    <t>Advanced economies (exc HKG, SIN, and KOR)</t>
  </si>
  <si>
    <t>euro zone</t>
  </si>
  <si>
    <t>Japan</t>
  </si>
  <si>
    <t>US</t>
  </si>
  <si>
    <t>Other advanced economies</t>
  </si>
  <si>
    <t>Other Europe</t>
  </si>
  <si>
    <t>MENA (exc AFG and PAK)</t>
  </si>
  <si>
    <t>SSA</t>
  </si>
  <si>
    <t>LATAM</t>
  </si>
  <si>
    <t>PRC and India</t>
  </si>
  <si>
    <t>Rest of developing Asia</t>
  </si>
  <si>
    <t>Other countries</t>
  </si>
  <si>
    <t>Total</t>
  </si>
  <si>
    <t>Rest of Developing Asia</t>
  </si>
  <si>
    <t>Rest of the World</t>
  </si>
  <si>
    <t>JPN</t>
  </si>
  <si>
    <t>201201 *M</t>
  </si>
  <si>
    <t>TABCA@USECON</t>
  </si>
  <si>
    <t>TAXA@USECON</t>
  </si>
  <si>
    <t>TAMCA@USECON</t>
  </si>
  <si>
    <t>TABCN@USECON</t>
  </si>
  <si>
    <t>TAX@USECON</t>
  </si>
  <si>
    <t>TAMCN@USECON</t>
  </si>
  <si>
    <t>BPBMMN@USECON</t>
  </si>
  <si>
    <t>BPXMMN@USECON</t>
  </si>
  <si>
    <t>BPMMMN@USECON</t>
  </si>
  <si>
    <t>JPSIB@JAPAN</t>
  </si>
  <si>
    <t>VEATTL2@JAPAN</t>
  </si>
  <si>
    <t>VIATTL2@JAPAN</t>
  </si>
  <si>
    <t>JPIB@JAPAN</t>
  </si>
  <si>
    <t>VEATTL@JAPAN</t>
  </si>
  <si>
    <t>VIATTL@JAPAN</t>
  </si>
  <si>
    <t>Advance Trade Balance, Customs Value (SA, Mil.$)</t>
  </si>
  <si>
    <t>Advance Exports, f.a.s.: Goods (SA, Mil.$)</t>
  </si>
  <si>
    <t>Advance Imports, Customs Value: Goods (SA, Mil.$)</t>
  </si>
  <si>
    <t>Advance Trade Balance, Customs Value (NSA, Mil.$)</t>
  </si>
  <si>
    <t>Advance Exports, f.a.s.: Goods (NSA, Mil.$)</t>
  </si>
  <si>
    <t>Advance Imports, Customs Value: Goods (NSA, Mil.$)</t>
  </si>
  <si>
    <t>Trade Balance: Goods, BOP Basis (NSA, Mil.$)</t>
  </si>
  <si>
    <t>Exports: Goods, BOP Basis (NSA, Mil.$)</t>
  </si>
  <si>
    <t>Imports: Goods, BOP Basis (NSA, Mil.$)</t>
  </si>
  <si>
    <t>Japan: Trade Balance [MoF Data] (SA, Bil.Yen)</t>
  </si>
  <si>
    <t>Japan: Exports of Goods: Value [MoF Data] (SA, Bil.Yen)</t>
  </si>
  <si>
    <t>Japan: Imports of Goods: Value [MoF Data] (SA, Bil.Yen)</t>
  </si>
  <si>
    <t>Japan: Trade Balance (NSA, Bil.Yen)</t>
  </si>
  <si>
    <t>Japan: Exports of Goods: Value (NSA, Bil.Yen)</t>
  </si>
  <si>
    <t>Japan: Imports of Goods: Value (NSA, Bil.Yen)</t>
  </si>
  <si>
    <t>Jan-2014</t>
  </si>
  <si>
    <t>Jan-1957</t>
  </si>
  <si>
    <t>CENSUS</t>
  </si>
  <si>
    <t>MoFJ/H</t>
  </si>
  <si>
    <t>MoFJ/JTA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</si>
  <si>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</si>
  <si>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</si>
  <si>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</si>
  <si>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</si>
  <si>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</si>
  <si>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</si>
  <si>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</si>
  <si>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</si>
  <si>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</si>
  <si>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201210</t>
  </si>
  <si>
    <t>201211</t>
  </si>
  <si>
    <t>201212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</si>
  <si>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</si>
  <si>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</si>
  <si>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</si>
  <si>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</si>
  <si>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</si>
  <si>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</si>
  <si>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</si>
  <si>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</si>
  <si>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</si>
  <si>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</si>
  <si>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</si>
  <si>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</si>
  <si>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 xml:space="preserve">GMS (inc. PRC only) b </t>
  </si>
  <si>
    <t>GMS (exc. PRC) c</t>
  </si>
  <si>
    <r>
      <t xml:space="preserve">a GMS  =CAM + </t>
    </r>
    <r>
      <rPr>
        <sz val="8"/>
        <color rgb="FFFF0000"/>
        <rFont val="Calibri"/>
        <family val="2"/>
        <scheme val="minor"/>
      </rPr>
      <t>GUA + YUN</t>
    </r>
    <r>
      <rPr>
        <sz val="8"/>
        <color theme="1"/>
        <rFont val="Calibri"/>
        <family val="2"/>
        <scheme val="minor"/>
      </rPr>
      <t xml:space="preserve"> + LAO + MYA + THA + VIE</t>
    </r>
  </si>
  <si>
    <r>
      <t>b GMS (incl. PRC only) = CAM +</t>
    </r>
    <r>
      <rPr>
        <sz val="8"/>
        <color rgb="FFFF0000"/>
        <rFont val="Calibri"/>
        <family val="2"/>
        <scheme val="minor"/>
      </rPr>
      <t xml:space="preserve"> PRC</t>
    </r>
    <r>
      <rPr>
        <sz val="8"/>
        <color theme="1"/>
        <rFont val="Calibri"/>
        <family val="2"/>
        <scheme val="minor"/>
      </rPr>
      <t xml:space="preserve"> + LAO + MYA + THA + VIE</t>
    </r>
  </si>
  <si>
    <t>Sources: IMF-DOTS in Haver Analytics  (accessed 29 April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</si>
</sst>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_(* #,##0_);_(* \(#,##0\);_(* &quot;-&quot;??_);_(@_)"/>
    <numFmt numFmtId="168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A5D2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EFF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8" fillId="0" borderId="0" applyNumberFormat="0" applyFill="0" applyBorder="0" applyAlignment="0" applyProtection="0"/>
    <xf numFmtId="0" fontId="21" fillId="0" borderId="0"/>
  </cellStyleXfs>
  <cellXfs count="118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 indent="1"/>
    </xf>
    <xf numFmtId="0" fontId="5" fillId="2" borderId="0" xfId="0" applyFont="1" applyFill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quotePrefix="1"/>
    <xf numFmtId="0" fontId="0" fillId="0" borderId="0" xfId="0" applyAlignment="1">
      <alignment horizontal="left"/>
    </xf>
    <xf numFmtId="164" fontId="0" fillId="3" borderId="0" xfId="0" applyNumberFormat="1" applyFill="1"/>
    <xf numFmtId="17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8" fillId="0" borderId="0" xfId="0" applyFont="1"/>
    <xf numFmtId="0" fontId="5" fillId="0" borderId="0" xfId="0" applyFont="1" applyAlignment="1">
      <alignment horizontal="left" indent="1"/>
    </xf>
    <xf numFmtId="165" fontId="0" fillId="0" borderId="0" xfId="1" applyNumberFormat="1" applyFont="1"/>
    <xf numFmtId="165" fontId="3" fillId="0" borderId="0" xfId="1" applyNumberFormat="1" applyFont="1"/>
    <xf numFmtId="165" fontId="3" fillId="0" borderId="0" xfId="0" applyNumberFormat="1" applyFont="1"/>
    <xf numFmtId="0" fontId="0" fillId="4" borderId="0" xfId="0" applyFill="1"/>
    <xf numFmtId="0" fontId="8" fillId="4" borderId="0" xfId="0" applyFont="1" applyFill="1"/>
    <xf numFmtId="17" fontId="0" fillId="4" borderId="0" xfId="0" applyNumberFormat="1" applyFill="1"/>
    <xf numFmtId="0" fontId="7" fillId="0" borderId="0" xfId="0" applyFont="1"/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0" fillId="5" borderId="0" xfId="0" applyFill="1"/>
    <xf numFmtId="165" fontId="10" fillId="0" borderId="0" xfId="0" applyNumberFormat="1" applyFont="1"/>
    <xf numFmtId="164" fontId="2" fillId="0" borderId="0" xfId="0" applyNumberFormat="1" applyFont="1"/>
    <xf numFmtId="164" fontId="0" fillId="0" borderId="2" xfId="0" applyNumberFormat="1" applyBorder="1"/>
    <xf numFmtId="0" fontId="11" fillId="5" borderId="0" xfId="0" applyFont="1" applyFill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0" fillId="6" borderId="0" xfId="0" applyNumberFormat="1" applyFill="1"/>
    <xf numFmtId="0" fontId="0" fillId="6" borderId="0" xfId="0" applyFill="1"/>
    <xf numFmtId="1" fontId="3" fillId="0" borderId="0" xfId="0" applyNumberFormat="1" applyFont="1"/>
    <xf numFmtId="2" fontId="3" fillId="0" borderId="0" xfId="0" applyNumberFormat="1" applyFont="1"/>
    <xf numFmtId="2" fontId="0" fillId="6" borderId="0" xfId="0" applyNumberFormat="1" applyFill="1"/>
    <xf numFmtId="0" fontId="4" fillId="0" borderId="0" xfId="0" applyFont="1"/>
    <xf numFmtId="0" fontId="0" fillId="0" borderId="2" xfId="0" applyBorder="1"/>
    <xf numFmtId="0" fontId="8" fillId="0" borderId="2" xfId="0" applyFont="1" applyBorder="1"/>
    <xf numFmtId="0" fontId="3" fillId="0" borderId="2" xfId="0" applyFont="1" applyBorder="1"/>
    <xf numFmtId="2" fontId="3" fillId="0" borderId="2" xfId="0" applyNumberFormat="1" applyFont="1" applyBorder="1"/>
    <xf numFmtId="2" fontId="0" fillId="0" borderId="2" xfId="0" applyNumberFormat="1" applyBorder="1"/>
    <xf numFmtId="2" fontId="0" fillId="6" borderId="2" xfId="0" applyNumberFormat="1" applyFill="1" applyBorder="1"/>
    <xf numFmtId="165" fontId="3" fillId="0" borderId="2" xfId="1" applyNumberFormat="1" applyFont="1" applyBorder="1"/>
    <xf numFmtId="165" fontId="0" fillId="0" borderId="2" xfId="1" applyNumberFormat="1" applyFont="1" applyBorder="1"/>
    <xf numFmtId="0" fontId="0" fillId="7" borderId="0" xfId="0" applyFill="1"/>
    <xf numFmtId="166" fontId="0" fillId="0" borderId="0" xfId="0" applyNumberFormat="1"/>
    <xf numFmtId="0" fontId="8" fillId="0" borderId="0" xfId="0" applyFont="1" applyAlignment="1">
      <alignment wrapText="1"/>
    </xf>
    <xf numFmtId="0" fontId="8" fillId="7" borderId="0" xfId="0" applyFont="1" applyFill="1" applyAlignment="1">
      <alignment wrapText="1"/>
    </xf>
    <xf numFmtId="0" fontId="8" fillId="8" borderId="0" xfId="0" applyFont="1" applyFill="1" applyAlignment="1">
      <alignment wrapText="1"/>
    </xf>
    <xf numFmtId="0" fontId="8" fillId="6" borderId="0" xfId="0" applyFont="1" applyFill="1" applyAlignment="1">
      <alignment wrapText="1"/>
    </xf>
    <xf numFmtId="165" fontId="3" fillId="0" borderId="2" xfId="0" applyNumberFormat="1" applyFont="1" applyBorder="1"/>
    <xf numFmtId="165" fontId="3" fillId="6" borderId="0" xfId="1" applyNumberFormat="1" applyFont="1" applyFill="1"/>
    <xf numFmtId="2" fontId="0" fillId="0" borderId="0" xfId="1" applyNumberFormat="1" applyFont="1"/>
    <xf numFmtId="0" fontId="13" fillId="0" borderId="0" xfId="0" applyFont="1"/>
    <xf numFmtId="164" fontId="0" fillId="0" borderId="0" xfId="1" applyNumberFormat="1" applyFont="1"/>
    <xf numFmtId="17" fontId="0" fillId="0" borderId="2" xfId="0" applyNumberFormat="1" applyBorder="1"/>
    <xf numFmtId="164" fontId="3" fillId="0" borderId="2" xfId="0" applyNumberFormat="1" applyFont="1" applyBorder="1"/>
    <xf numFmtId="164" fontId="0" fillId="6" borderId="2" xfId="0" applyNumberFormat="1" applyFill="1" applyBorder="1"/>
    <xf numFmtId="165" fontId="10" fillId="0" borderId="2" xfId="0" applyNumberFormat="1" applyFont="1" applyBorder="1"/>
    <xf numFmtId="0" fontId="4" fillId="9" borderId="0" xfId="0" applyFont="1" applyFill="1"/>
    <xf numFmtId="0" fontId="7" fillId="10" borderId="0" xfId="0" applyFont="1" applyFill="1"/>
    <xf numFmtId="0" fontId="3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/>
    <xf numFmtId="2" fontId="0" fillId="0" borderId="2" xfId="1" applyNumberFormat="1" applyFont="1" applyBorder="1"/>
    <xf numFmtId="164" fontId="0" fillId="0" borderId="2" xfId="1" applyNumberFormat="1" applyFont="1" applyBorder="1"/>
    <xf numFmtId="164" fontId="0" fillId="3" borderId="2" xfId="0" applyNumberFormat="1" applyFill="1" applyBorder="1"/>
    <xf numFmtId="167" fontId="3" fillId="0" borderId="0" xfId="1" applyNumberFormat="1" applyFont="1"/>
    <xf numFmtId="168" fontId="3" fillId="0" borderId="0" xfId="0" applyNumberFormat="1" applyFont="1"/>
    <xf numFmtId="165" fontId="3" fillId="0" borderId="0" xfId="0" applyNumberFormat="1" applyFont="1" applyBorder="1"/>
    <xf numFmtId="0" fontId="0" fillId="9" borderId="0" xfId="0" applyFill="1"/>
    <xf numFmtId="0" fontId="0" fillId="0" borderId="0" xfId="0" applyFill="1"/>
    <xf numFmtId="0" fontId="16" fillId="11" borderId="0" xfId="0" applyFont="1" applyFill="1"/>
    <xf numFmtId="0" fontId="0" fillId="11" borderId="0" xfId="0" applyFill="1"/>
    <xf numFmtId="0" fontId="15" fillId="11" borderId="0" xfId="0" applyFont="1" applyFill="1"/>
    <xf numFmtId="0" fontId="3" fillId="11" borderId="0" xfId="0" applyFont="1" applyFill="1"/>
    <xf numFmtId="0" fontId="4" fillId="11" borderId="0" xfId="0" applyFont="1" applyFill="1"/>
    <xf numFmtId="0" fontId="17" fillId="11" borderId="0" xfId="0" applyFont="1" applyFill="1" applyBorder="1"/>
    <xf numFmtId="0" fontId="5" fillId="11" borderId="0" xfId="0" applyFont="1" applyFill="1" applyAlignment="1">
      <alignment horizontal="left" indent="1"/>
    </xf>
    <xf numFmtId="164" fontId="17" fillId="11" borderId="0" xfId="0" applyNumberFormat="1" applyFont="1" applyFill="1" applyBorder="1"/>
    <xf numFmtId="0" fontId="0" fillId="11" borderId="0" xfId="0" applyFill="1" applyBorder="1"/>
    <xf numFmtId="0" fontId="17" fillId="11" borderId="0" xfId="0" applyFont="1" applyFill="1" applyBorder="1" applyAlignment="1">
      <alignment horizontal="left" indent="1"/>
    </xf>
    <xf numFmtId="0" fontId="3" fillId="0" borderId="0" xfId="0" applyFont="1" applyFill="1"/>
    <xf numFmtId="2" fontId="17" fillId="11" borderId="0" xfId="0" applyNumberFormat="1" applyFont="1" applyFill="1" applyBorder="1"/>
    <xf numFmtId="0" fontId="0" fillId="11" borderId="0" xfId="0" applyFont="1" applyFill="1"/>
    <xf numFmtId="0" fontId="0" fillId="11" borderId="0" xfId="0" applyFont="1" applyFill="1" applyBorder="1"/>
    <xf numFmtId="164" fontId="0" fillId="11" borderId="0" xfId="0" applyNumberFormat="1" applyFont="1" applyFill="1" applyBorder="1"/>
    <xf numFmtId="0" fontId="7" fillId="11" borderId="0" xfId="0" applyFont="1" applyFill="1"/>
    <xf numFmtId="164" fontId="0" fillId="11" borderId="0" xfId="0" applyNumberFormat="1" applyFont="1" applyFill="1"/>
    <xf numFmtId="0" fontId="0" fillId="11" borderId="0" xfId="0" applyFont="1" applyFill="1" applyBorder="1" applyAlignment="1">
      <alignment wrapText="1"/>
    </xf>
    <xf numFmtId="0" fontId="0" fillId="12" borderId="0" xfId="0" applyFill="1" applyBorder="1"/>
    <xf numFmtId="0" fontId="15" fillId="12" borderId="0" xfId="0" applyFont="1" applyFill="1" applyBorder="1"/>
    <xf numFmtId="0" fontId="0" fillId="11" borderId="1" xfId="0" applyFont="1" applyFill="1" applyBorder="1"/>
    <xf numFmtId="0" fontId="0" fillId="11" borderId="1" xfId="0" applyFont="1" applyFill="1" applyBorder="1" applyAlignment="1">
      <alignment wrapText="1"/>
    </xf>
    <xf numFmtId="0" fontId="15" fillId="13" borderId="0" xfId="0" applyFont="1" applyFill="1"/>
    <xf numFmtId="0" fontId="16" fillId="13" borderId="0" xfId="0" applyFont="1" applyFill="1"/>
    <xf numFmtId="0" fontId="16" fillId="12" borderId="0" xfId="0" applyFont="1" applyFill="1"/>
    <xf numFmtId="0" fontId="9" fillId="11" borderId="0" xfId="0" applyFont="1" applyFill="1" applyAlignment="1">
      <alignment horizontal="left" indent="1"/>
    </xf>
    <xf numFmtId="0" fontId="19" fillId="14" borderId="0" xfId="3" applyFont="1" applyFill="1"/>
    <xf numFmtId="0" fontId="20" fillId="9" borderId="0" xfId="0" applyFont="1" applyFill="1"/>
    <xf numFmtId="164" fontId="0" fillId="6" borderId="0" xfId="0" applyNumberFormat="1" applyFont="1" applyFill="1" applyBorder="1"/>
    <xf numFmtId="2" fontId="0" fillId="4" borderId="0" xfId="0" applyNumberFormat="1" applyFill="1"/>
    <xf numFmtId="164" fontId="0" fillId="4" borderId="0" xfId="0" applyNumberFormat="1" applyFill="1"/>
    <xf numFmtId="2" fontId="0" fillId="6" borderId="0" xfId="1" applyNumberFormat="1" applyFont="1" applyFill="1"/>
    <xf numFmtId="0" fontId="10" fillId="0" borderId="0" xfId="0" applyFont="1"/>
    <xf numFmtId="0" fontId="3" fillId="0" borderId="3" xfId="0" applyFont="1" applyBorder="1"/>
    <xf numFmtId="0" fontId="0" fillId="15" borderId="3" xfId="0" applyFill="1" applyBorder="1"/>
    <xf numFmtId="43" fontId="0" fillId="15" borderId="3" xfId="1" applyNumberFormat="1" applyFont="1" applyFill="1" applyBorder="1"/>
    <xf numFmtId="43" fontId="0" fillId="15" borderId="3" xfId="1" applyFont="1" applyFill="1" applyBorder="1"/>
    <xf numFmtId="0" fontId="0" fillId="0" borderId="3" xfId="0" applyBorder="1"/>
    <xf numFmtId="43" fontId="0" fillId="0" borderId="3" xfId="1" applyNumberFormat="1" applyFont="1" applyBorder="1"/>
    <xf numFmtId="43" fontId="0" fillId="0" borderId="3" xfId="1" applyFont="1" applyBorder="1"/>
  </cellXfs>
  <cellStyles count="5">
    <cellStyle name="Comma" xfId="1" builtinId="3"/>
    <cellStyle name="Hyperlink" xfId="3" builtinId="8"/>
    <cellStyle name="Normal" xfId="0" builtinId="0"/>
    <cellStyle name="Normal 2" xfId="2" xr:uid="{23CADA50-BAB6-49AF-A354-686FAA2750FE}"/>
    <cellStyle name="Normal 3" xfId="4" xr:uid="{18E167B7-1070-4183-B9D2-262C5C7645DB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66FF"/>
      <color rgb="FFCCFFFF"/>
      <color rgb="FF99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CENTRAL ASia:</a:t>
            </a:r>
            <a:r>
              <a:rPr lang="en-US" sz="2000">
                <a:solidFill>
                  <a:schemeClr val="tx1"/>
                </a:solidFill>
              </a:rPr>
              <a:t> Exports to World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0"/>
          <c:tx>
            <c:strRef>
              <c:f>'C4 (CA)'!$M$5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(CA)'!$C$6:$E$14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(CA)'!$M$6:$M$14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2-407E-991D-649CA2FC7922}"/>
            </c:ext>
          </c:extLst>
        </c:ser>
        <c:ser>
          <c:idx val="6"/>
          <c:order val="1"/>
          <c:tx>
            <c:strRef>
              <c:f>'C4 (CA)'!$L$5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(CA)'!$C$6:$E$14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(CA)'!$L$6:$L$14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02-407E-991D-649CA2FC7922}"/>
            </c:ext>
          </c:extLst>
        </c:ser>
        <c:ser>
          <c:idx val="4"/>
          <c:order val="2"/>
          <c:tx>
            <c:strRef>
              <c:f>'C4 (CA)'!$J$5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(CA)'!$C$6:$E$14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(CA)'!$J$6:$J$14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202-407E-991D-649CA2FC7922}"/>
            </c:ext>
          </c:extLst>
        </c:ser>
        <c:ser>
          <c:idx val="5"/>
          <c:order val="3"/>
          <c:tx>
            <c:strRef>
              <c:f>'C4 (CA)'!$K$5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(CA)'!$C$6:$E$14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(CA)'!$K$6:$K$14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7202-407E-991D-649CA2FC7922}"/>
            </c:ext>
          </c:extLst>
        </c:ser>
        <c:ser>
          <c:idx val="2"/>
          <c:order val="4"/>
          <c:tx>
            <c:strRef>
              <c:f>'C4 (CA)'!$H$5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(CA)'!$C$6:$E$14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(CA)'!$H$6:$H$14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2-407E-991D-649CA2FC7922}"/>
            </c:ext>
          </c:extLst>
        </c:ser>
        <c:ser>
          <c:idx val="1"/>
          <c:order val="5"/>
          <c:tx>
            <c:strRef>
              <c:f>'C4 (CA)'!$G$5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(CA)'!$C$6:$E$14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(CA)'!$G$6:$G$14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2-407E-991D-649CA2FC7922}"/>
            </c:ext>
          </c:extLst>
        </c:ser>
        <c:ser>
          <c:idx val="0"/>
          <c:order val="6"/>
          <c:tx>
            <c:strRef>
              <c:f>'C4 (CA)'!$F$5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(CA)'!$C$6:$E$14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(CA)'!$F$6:$F$14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7202-407E-991D-649CA2FC79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3"/>
                <c:order val="7"/>
                <c:tx>
                  <c:strRef>
                    <c:extLst>
                      <c:ext uri="{02D57815-91ED-43cb-92C2-25804820EDAC}">
                        <c15:formulaRef>
                          <c15:sqref>'C4 (CA)'!$I$5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'C4 (CA)'!$C$6:$E$14</c15:sqref>
                        </c15:formulaRef>
                      </c:ext>
                    </c:extLst>
                    <c:strCache>
                      <c:ptCount val="9"/>
                      <c:pt idx="0">
                        <c:v>Central Asia</c:v>
                      </c:pt>
                      <c:pt idx="1">
                        <c:v>Armenia</c:v>
                      </c:pt>
                      <c:pt idx="2">
                        <c:v>Azerbaijan</c:v>
                      </c:pt>
                      <c:pt idx="3">
                        <c:v>Georgia</c:v>
                      </c:pt>
                      <c:pt idx="4">
                        <c:v>Kazakhstan</c:v>
                      </c:pt>
                      <c:pt idx="5">
                        <c:v>Kyrgyz Republic</c:v>
                      </c:pt>
                      <c:pt idx="6">
                        <c:v>Tajikistan</c:v>
                      </c:pt>
                      <c:pt idx="7">
                        <c:v>Turkmenistan</c:v>
                      </c:pt>
                      <c:pt idx="8">
                        <c:v>Uzbekistan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'C4 (CA)'!$I$6:$I$14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202-407E-991D-649CA2FC7922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9412492391069567E-2"/>
          <c:y val="8.0798911214859631E-2"/>
          <c:w val="0.81863333791505488"/>
          <c:h val="3.82586305450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South ASia:</a:t>
            </a:r>
            <a:r>
              <a:rPr lang="en-US" sz="2000">
                <a:solidFill>
                  <a:schemeClr val="tx1"/>
                </a:solidFill>
              </a:rPr>
              <a:t> Exports to DA ex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'C6 (SA)'!$M$46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(SA)'!$C$47:$E$55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(SA)'!$M$47:$M$55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A2E-424D-BD04-8271A0D59BAF}"/>
            </c:ext>
          </c:extLst>
        </c:ser>
        <c:ser>
          <c:idx val="4"/>
          <c:order val="1"/>
          <c:tx>
            <c:strRef>
              <c:f>'C6 (SA)'!$L$46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(SA)'!$C$47:$E$55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(SA)'!$L$47:$L$55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2A2E-424D-BD04-8271A0D59BAF}"/>
            </c:ext>
          </c:extLst>
        </c:ser>
        <c:ser>
          <c:idx val="3"/>
          <c:order val="2"/>
          <c:tx>
            <c:strRef>
              <c:f>'C6 (SA)'!$K$46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(SA)'!$C$47:$E$55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(SA)'!$K$47:$K$55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2A2E-424D-BD04-8271A0D59BAF}"/>
            </c:ext>
          </c:extLst>
        </c:ser>
        <c:ser>
          <c:idx val="0"/>
          <c:order val="3"/>
          <c:tx>
            <c:strRef>
              <c:f>'C6 (SA)'!$J$46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(SA)'!$C$47:$E$55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(SA)'!$J$47:$J$55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2A2E-424D-BD04-8271A0D59BAF}"/>
            </c:ext>
          </c:extLst>
        </c:ser>
        <c:ser>
          <c:idx val="2"/>
          <c:order val="4"/>
          <c:tx>
            <c:strRef>
              <c:f>'C6 (SA)'!$H$46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(SA)'!$C$47:$E$55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(SA)'!$H$47:$H$55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E-424D-BD04-8271A0D59BAF}"/>
            </c:ext>
          </c:extLst>
        </c:ser>
        <c:ser>
          <c:idx val="6"/>
          <c:order val="5"/>
          <c:tx>
            <c:strRef>
              <c:f>'C6 (SA)'!$G$46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(SA)'!$C$47:$E$55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(SA)'!$G$47:$G$55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E-424D-BD04-8271A0D59BAF}"/>
            </c:ext>
          </c:extLst>
        </c:ser>
        <c:ser>
          <c:idx val="7"/>
          <c:order val="6"/>
          <c:tx>
            <c:strRef>
              <c:f>'C6 (SA)'!$F$46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(SA)'!$C$47:$E$55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(SA)'!$F$47:$F$55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2A2E-424D-BD04-8271A0D59B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7"/>
                <c:tx>
                  <c:strRef>
                    <c:extLst>
                      <c:ext uri="{02D57815-91ED-43cb-92C2-25804820EDAC}">
                        <c15:formulaRef>
                          <c15:sqref>'C6 (SA)'!$I$46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.0_);[Red]\(#,##0.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'C6 (SA)'!$C$47:$E$55</c15:sqref>
                        </c15:formulaRef>
                      </c:ext>
                    </c:extLst>
                    <c:strCache>
                      <c:ptCount val="9"/>
                      <c:pt idx="0">
                        <c:v>South Asia</c:v>
                      </c:pt>
                      <c:pt idx="1">
                        <c:v>Afghanistan</c:v>
                      </c:pt>
                      <c:pt idx="2">
                        <c:v>Bangladesh</c:v>
                      </c:pt>
                      <c:pt idx="3">
                        <c:v>Bhutan</c:v>
                      </c:pt>
                      <c:pt idx="4">
                        <c:v>India</c:v>
                      </c:pt>
                      <c:pt idx="5">
                        <c:v>Maldives</c:v>
                      </c:pt>
                      <c:pt idx="6">
                        <c:v>Nepal</c:v>
                      </c:pt>
                      <c:pt idx="7">
                        <c:v>Pakistan</c:v>
                      </c:pt>
                      <c:pt idx="8">
                        <c:v>Sri Lanka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'C6 (SA)'!$I$47:$I$55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2A2E-424D-BD04-8271A0D59BAF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950772674612682"/>
          <c:y val="8.2232084542342598E-2"/>
          <c:w val="0.75927484438510029"/>
          <c:h val="5.6119125076337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South ASia:</a:t>
            </a:r>
            <a:r>
              <a:rPr lang="en-US" sz="2000">
                <a:solidFill>
                  <a:schemeClr val="tx1"/>
                </a:solidFill>
              </a:rPr>
              <a:t> Exports to 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0"/>
          <c:tx>
            <c:strRef>
              <c:f>'C6 (SA)'!$M$18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(SA)'!$C$19:$E$27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(SA)'!$M$19:$M$27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B2F-4624-BE4F-427588D13F5C}"/>
            </c:ext>
          </c:extLst>
        </c:ser>
        <c:ser>
          <c:idx val="5"/>
          <c:order val="1"/>
          <c:tx>
            <c:strRef>
              <c:f>'C6 (SA)'!$L$18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(SA)'!$C$19:$E$27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(SA)'!$L$19:$L$27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B2F-4624-BE4F-427588D13F5C}"/>
            </c:ext>
          </c:extLst>
        </c:ser>
        <c:ser>
          <c:idx val="2"/>
          <c:order val="2"/>
          <c:tx>
            <c:strRef>
              <c:f>'C6 (SA)'!$H$18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(SA)'!$C$19:$E$27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(SA)'!$H$19:$H$27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F-4624-BE4F-427588D13F5C}"/>
            </c:ext>
          </c:extLst>
        </c:ser>
        <c:ser>
          <c:idx val="7"/>
          <c:order val="3"/>
          <c:tx>
            <c:strRef>
              <c:f>'C6 (SA)'!$G$18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(SA)'!$C$19:$E$27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(SA)'!$G$19:$G$27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B2F-4624-BE4F-427588D13F5C}"/>
            </c:ext>
          </c:extLst>
        </c:ser>
        <c:ser>
          <c:idx val="1"/>
          <c:order val="4"/>
          <c:tx>
            <c:strRef>
              <c:f>'C6 (SA)'!$F$18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(SA)'!$C$19:$E$27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(SA)'!$F$19:$F$27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8B2F-4624-BE4F-427588D13F5C}"/>
            </c:ext>
          </c:extLst>
        </c:ser>
        <c:ser>
          <c:idx val="3"/>
          <c:order val="6"/>
          <c:tx>
            <c:strRef>
              <c:f>'C6 (SA)'!$J$18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(SA)'!$C$19:$E$27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(SA)'!$J$19:$J$27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B2F-4624-BE4F-427588D13F5C}"/>
            </c:ext>
          </c:extLst>
        </c:ser>
        <c:ser>
          <c:idx val="4"/>
          <c:order val="7"/>
          <c:tx>
            <c:strRef>
              <c:f>'C6 (SA)'!$K$18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(SA)'!$C$19:$E$27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(SA)'!$K$19:$K$27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B2F-4624-BE4F-427588D13F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0"/>
                <c:order val="5"/>
                <c:tx>
                  <c:strRef>
                    <c:extLst>
                      <c:ext uri="{02D57815-91ED-43cb-92C2-25804820EDAC}">
                        <c15:formulaRef>
                          <c15:sqref>'C6 (SA)'!$I$18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.0_);[Red]\(#,##0.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'C6 (SA)'!$C$19:$E$27</c15:sqref>
                        </c15:formulaRef>
                      </c:ext>
                    </c:extLst>
                    <c:strCache>
                      <c:ptCount val="9"/>
                      <c:pt idx="0">
                        <c:v>South Asia</c:v>
                      </c:pt>
                      <c:pt idx="1">
                        <c:v>Afghanistan</c:v>
                      </c:pt>
                      <c:pt idx="2">
                        <c:v>Bangladesh</c:v>
                      </c:pt>
                      <c:pt idx="3">
                        <c:v>Bhutan</c:v>
                      </c:pt>
                      <c:pt idx="4">
                        <c:v>India</c:v>
                      </c:pt>
                      <c:pt idx="5">
                        <c:v>Maldives</c:v>
                      </c:pt>
                      <c:pt idx="6">
                        <c:v>Nepal</c:v>
                      </c:pt>
                      <c:pt idx="7">
                        <c:v>Pakistan</c:v>
                      </c:pt>
                      <c:pt idx="8">
                        <c:v>Sri Lanka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'C6 (SA)'!$I$19:$I$27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B2F-4624-BE4F-427588D13F5C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2541117271585"/>
          <c:y val="5.6984971910908545E-2"/>
          <c:w val="0.82016661490399545"/>
          <c:h val="5.7607497082146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Southeast ASia:</a:t>
            </a:r>
            <a:r>
              <a:rPr lang="en-US" sz="2000">
                <a:solidFill>
                  <a:schemeClr val="tx1"/>
                </a:solidFill>
              </a:rPr>
              <a:t> Exports to World</a:t>
            </a:r>
          </a:p>
        </c:rich>
      </c:tx>
      <c:layout>
        <c:manualLayout>
          <c:xMode val="edge"/>
          <c:yMode val="edge"/>
          <c:x val="0.16434249862783337"/>
          <c:y val="1.2246336013183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'C7 (SEA)'!$M$5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(SEA)'!$C$6:$E$16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(SEA)'!$M$6:$M$16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2B6F-4D08-80C0-AC7F46A21699}"/>
            </c:ext>
          </c:extLst>
        </c:ser>
        <c:ser>
          <c:idx val="0"/>
          <c:order val="1"/>
          <c:tx>
            <c:strRef>
              <c:f>'C7 (SEA)'!$L$5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(SEA)'!$C$6:$E$16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(SEA)'!$L$6:$L$16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2B6F-4D08-80C0-AC7F46A21699}"/>
            </c:ext>
          </c:extLst>
        </c:ser>
        <c:ser>
          <c:idx val="4"/>
          <c:order val="2"/>
          <c:tx>
            <c:strRef>
              <c:f>'C7 (SEA)'!$H$5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(SEA)'!$C$6:$E$16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(SEA)'!$H$6:$H$16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2B6F-4D08-80C0-AC7F46A21699}"/>
            </c:ext>
          </c:extLst>
        </c:ser>
        <c:ser>
          <c:idx val="6"/>
          <c:order val="3"/>
          <c:tx>
            <c:strRef>
              <c:f>'C7 (SEA)'!$G$5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(SEA)'!$C$6:$E$16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(SEA)'!$G$6:$G$16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F-4D08-80C0-AC7F46A216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/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54936402180495"/>
          <c:y val="7.4527495493479853E-2"/>
          <c:w val="0.67713708863315158"/>
          <c:h val="4.749386630190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Southeast ASia:</a:t>
            </a:r>
            <a:r>
              <a:rPr lang="en-US" sz="2000">
                <a:solidFill>
                  <a:schemeClr val="tx1"/>
                </a:solidFill>
              </a:rPr>
              <a:t> Exports to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'C7 (SEA)'!$M$36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(SEA)'!$C$37:$E$47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(SEA)'!$M$37:$M$47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7C9F-465D-98E5-B0A82D72FA86}"/>
            </c:ext>
          </c:extLst>
        </c:ser>
        <c:ser>
          <c:idx val="0"/>
          <c:order val="1"/>
          <c:tx>
            <c:strRef>
              <c:f>'C7 (SEA)'!$L$36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(SEA)'!$C$37:$E$47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(SEA)'!$L$37:$L$47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C9F-465D-98E5-B0A82D72FA86}"/>
            </c:ext>
          </c:extLst>
        </c:ser>
        <c:ser>
          <c:idx val="2"/>
          <c:order val="2"/>
          <c:tx>
            <c:strRef>
              <c:f>'C7 (SEA)'!$H$36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(SEA)'!$C$37:$E$47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(SEA)'!$H$37:$H$47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F-465D-98E5-B0A82D72FA86}"/>
            </c:ext>
          </c:extLst>
        </c:ser>
        <c:ser>
          <c:idx val="4"/>
          <c:order val="3"/>
          <c:tx>
            <c:strRef>
              <c:f>'C7 (SEA)'!$G$36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(SEA)'!$C$37:$E$47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(SEA)'!$G$37:$G$47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C9F-465D-98E5-B0A82D72FA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/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674416321401221"/>
          <c:y val="5.8276564315479291E-2"/>
          <c:w val="0.76530386631845593"/>
          <c:h val="6.1506919319941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Southeast ASia:</a:t>
            </a:r>
            <a:r>
              <a:rPr lang="en-US" sz="2000">
                <a:solidFill>
                  <a:schemeClr val="tx1"/>
                </a:solidFill>
              </a:rPr>
              <a:t> Exports to DA ex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'C7 (SEA)'!$M$52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(SEA)'!$C$53:$E$63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(SEA)'!$M$53:$M$63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D109-42A1-BEAA-55362EAA3148}"/>
            </c:ext>
          </c:extLst>
        </c:ser>
        <c:ser>
          <c:idx val="7"/>
          <c:order val="1"/>
          <c:tx>
            <c:strRef>
              <c:f>'C7 (SEA)'!$L$52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(SEA)'!$C$53:$E$63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(SEA)'!$L$53:$L$63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D109-42A1-BEAA-55362EAA3148}"/>
            </c:ext>
          </c:extLst>
        </c:ser>
        <c:ser>
          <c:idx val="3"/>
          <c:order val="2"/>
          <c:tx>
            <c:strRef>
              <c:f>'C7 (SEA)'!$H$52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(SEA)'!$C$53:$E$63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(SEA)'!$H$53:$H$63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109-42A1-BEAA-55362EAA3148}"/>
            </c:ext>
          </c:extLst>
        </c:ser>
        <c:ser>
          <c:idx val="4"/>
          <c:order val="3"/>
          <c:tx>
            <c:strRef>
              <c:f>'C7 (SEA)'!$G$52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(SEA)'!$C$53:$E$63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(SEA)'!$G$53:$G$63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D109-42A1-BEAA-55362EAA31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/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461997320265037E-2"/>
          <c:y val="8.659383202099738E-2"/>
          <c:w val="0.83408772859309077"/>
          <c:h val="3.82586305450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Southeast ASia:</a:t>
            </a:r>
            <a:r>
              <a:rPr lang="en-US" sz="2000">
                <a:solidFill>
                  <a:schemeClr val="tx1"/>
                </a:solidFill>
              </a:rPr>
              <a:t> Exports to 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4"/>
          <c:order val="0"/>
          <c:tx>
            <c:strRef>
              <c:f>'C7 (SEA)'!$M$20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(SEA)'!$C$21:$E$31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(SEA)'!$M$21:$M$31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7B08-474F-B4F8-9E6AA47BA0CB}"/>
            </c:ext>
          </c:extLst>
        </c:ser>
        <c:ser>
          <c:idx val="3"/>
          <c:order val="1"/>
          <c:tx>
            <c:strRef>
              <c:f>'C7 (SEA)'!$L$20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(SEA)'!$C$21:$E$31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(SEA)'!$L$21:$L$31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B08-474F-B4F8-9E6AA47BA0CB}"/>
            </c:ext>
          </c:extLst>
        </c:ser>
        <c:ser>
          <c:idx val="2"/>
          <c:order val="2"/>
          <c:tx>
            <c:strRef>
              <c:f>'C7 (SEA)'!$H$20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(SEA)'!$C$21:$E$31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(SEA)'!$H$21:$H$31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8-474F-B4F8-9E6AA47BA0CB}"/>
            </c:ext>
          </c:extLst>
        </c:ser>
        <c:ser>
          <c:idx val="5"/>
          <c:order val="3"/>
          <c:tx>
            <c:strRef>
              <c:f>'C7 (SEA)'!$G$20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'C7 (SEA)'!$C$21:$E$31</c:f>
              <c:strCache>
                <c:ptCount val="11"/>
                <c:pt idx="0">
                  <c:v>Southeast Asia</c:v>
                </c:pt>
                <c:pt idx="1">
                  <c:v>Brunei Darussalam</c:v>
                </c:pt>
                <c:pt idx="2">
                  <c:v>Cambodia</c:v>
                </c:pt>
                <c:pt idx="3">
                  <c:v>Indonesia</c:v>
                </c:pt>
                <c:pt idx="4">
                  <c:v>Lao People’s Dem. Rep.</c:v>
                </c:pt>
                <c:pt idx="5">
                  <c:v>Malaysia</c:v>
                </c:pt>
                <c:pt idx="6">
                  <c:v>Myanmar</c:v>
                </c:pt>
                <c:pt idx="7">
                  <c:v>Philippines</c:v>
                </c:pt>
                <c:pt idx="8">
                  <c:v>Singapore</c:v>
                </c:pt>
                <c:pt idx="9">
                  <c:v>Thailand</c:v>
                </c:pt>
                <c:pt idx="10">
                  <c:v>Viet Nam</c:v>
                </c:pt>
              </c:strCache>
            </c:strRef>
          </c:cat>
          <c:val>
            <c:numRef>
              <c:f>'C7 (SEA)'!$G$21:$G$31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B08-474F-B4F8-9E6AA47BA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/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2541117271585"/>
          <c:y val="7.6113957322218317E-2"/>
          <c:w val="0.82016661490399545"/>
          <c:h val="5.60212453978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PACIFIC:</a:t>
            </a:r>
            <a:r>
              <a:rPr lang="en-US" sz="2000">
                <a:solidFill>
                  <a:schemeClr val="tx1"/>
                </a:solidFill>
              </a:rPr>
              <a:t> Exports to World</a:t>
            </a:r>
          </a:p>
        </c:rich>
      </c:tx>
      <c:layout>
        <c:manualLayout>
          <c:xMode val="edge"/>
          <c:yMode val="edge"/>
          <c:x val="0.16434249862783337"/>
          <c:y val="1.2246336013183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0"/>
          <c:tx>
            <c:strRef>
              <c:f>'C8 (PAC)'!$M$5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(PAC)'!$C$6:$E$14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(PAC)'!$M$6:$M$14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D-4D4D-9338-152493DE7ACA}"/>
            </c:ext>
          </c:extLst>
        </c:ser>
        <c:ser>
          <c:idx val="6"/>
          <c:order val="1"/>
          <c:tx>
            <c:strRef>
              <c:f>'C8 (PAC)'!$L$5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(PAC)'!$C$6:$E$14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(PAC)'!$L$6:$L$14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ED-4D4D-9338-152493DE7ACA}"/>
            </c:ext>
          </c:extLst>
        </c:ser>
        <c:ser>
          <c:idx val="4"/>
          <c:order val="2"/>
          <c:tx>
            <c:strRef>
              <c:f>'C6 (SA)'!$J$5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(SA)'!$C$6:$E$14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(SA)'!$J$6:$J$14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FEED-4D4D-9338-152493DE7ACA}"/>
            </c:ext>
          </c:extLst>
        </c:ser>
        <c:ser>
          <c:idx val="5"/>
          <c:order val="3"/>
          <c:tx>
            <c:strRef>
              <c:f>'C6 (SA)'!$K$5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(SA)'!$C$6:$E$14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(SA)'!$K$6:$K$14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FEED-4D4D-9338-152493DE7ACA}"/>
            </c:ext>
          </c:extLst>
        </c:ser>
        <c:ser>
          <c:idx val="2"/>
          <c:order val="4"/>
          <c:tx>
            <c:strRef>
              <c:f>'C8 (PAC)'!$H$5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(PAC)'!$C$6:$E$14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(PAC)'!$H$6:$H$14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ED-4D4D-9338-152493DE7ACA}"/>
            </c:ext>
          </c:extLst>
        </c:ser>
        <c:ser>
          <c:idx val="1"/>
          <c:order val="5"/>
          <c:tx>
            <c:strRef>
              <c:f>'C8 (PAC)'!$G$5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(PAC)'!$C$6:$E$14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(PAC)'!$G$6:$G$14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ED-4D4D-9338-152493DE7A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/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2541117271585"/>
          <c:y val="5.6984971910908545E-2"/>
          <c:w val="0.67713708863315158"/>
          <c:h val="5.8195228232471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Pacific:</a:t>
            </a:r>
            <a:r>
              <a:rPr lang="en-US" sz="2000">
                <a:solidFill>
                  <a:schemeClr val="tx1"/>
                </a:solidFill>
              </a:rPr>
              <a:t> Exports to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'C8 (PAC)'!$M$32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(PAC)'!$C$33:$E$41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(PAC)'!$M$33:$M$41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B98-4A65-AC2F-84B86A0243D5}"/>
            </c:ext>
          </c:extLst>
        </c:ser>
        <c:ser>
          <c:idx val="4"/>
          <c:order val="1"/>
          <c:tx>
            <c:strRef>
              <c:f>'C8 (PAC)'!$L$32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(PAC)'!$C$33:$E$41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(PAC)'!$L$33:$L$41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1B98-4A65-AC2F-84B86A0243D5}"/>
            </c:ext>
          </c:extLst>
        </c:ser>
        <c:ser>
          <c:idx val="2"/>
          <c:order val="2"/>
          <c:tx>
            <c:strRef>
              <c:f>'C8 (PAC)'!$H$32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(PAC)'!$C$33:$E$41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(PAC)'!$H$33:$H$41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8-4A65-AC2F-84B86A0243D5}"/>
            </c:ext>
          </c:extLst>
        </c:ser>
        <c:ser>
          <c:idx val="6"/>
          <c:order val="3"/>
          <c:tx>
            <c:strRef>
              <c:f>'C8 (PAC)'!$G$32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(PAC)'!$C$33:$E$41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(PAC)'!$G$33:$G$41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98-4A65-AC2F-84B86A0243D5}"/>
            </c:ext>
          </c:extLst>
        </c:ser>
        <c:ser>
          <c:idx val="0"/>
          <c:order val="4"/>
          <c:tx>
            <c:strRef>
              <c:f>'C6 (SA)'!$J$32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(SA)'!$C$33:$E$41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(SA)'!$J$33:$J$41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1B98-4A65-AC2F-84B86A0243D5}"/>
            </c:ext>
          </c:extLst>
        </c:ser>
        <c:ser>
          <c:idx val="3"/>
          <c:order val="5"/>
          <c:tx>
            <c:strRef>
              <c:f>'C6 (SA)'!$K$32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(SA)'!$C$33:$E$41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(SA)'!$K$33:$K$41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1B98-4A65-AC2F-84B86A0243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/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375085907279041E-2"/>
          <c:y val="5.1031471098686922E-2"/>
          <c:w val="0.77777269424863027"/>
          <c:h val="4.8677265047294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pacific:</a:t>
            </a:r>
            <a:r>
              <a:rPr lang="en-US" sz="2000">
                <a:solidFill>
                  <a:schemeClr val="tx1"/>
                </a:solidFill>
              </a:rPr>
              <a:t> Exports to DA ex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'C8 (PAC)'!$M$46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(PAC)'!$C$47:$E$55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(PAC)'!$M$47:$M$55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02D-4F0E-AD03-9D06BF1E243B}"/>
            </c:ext>
          </c:extLst>
        </c:ser>
        <c:ser>
          <c:idx val="4"/>
          <c:order val="1"/>
          <c:tx>
            <c:strRef>
              <c:f>'C8 (PAC)'!$L$46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(PAC)'!$C$47:$E$55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(PAC)'!$L$47:$L$55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02D-4F0E-AD03-9D06BF1E243B}"/>
            </c:ext>
          </c:extLst>
        </c:ser>
        <c:ser>
          <c:idx val="3"/>
          <c:order val="2"/>
          <c:tx>
            <c:strRef>
              <c:f>'C6 (SA)'!$K$46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(SA)'!$C$47:$E$55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(SA)'!$K$47:$K$55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02D-4F0E-AD03-9D06BF1E243B}"/>
            </c:ext>
          </c:extLst>
        </c:ser>
        <c:ser>
          <c:idx val="0"/>
          <c:order val="3"/>
          <c:tx>
            <c:strRef>
              <c:f>'C6 (SA)'!$J$46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(SA)'!$C$47:$E$55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(SA)'!$J$47:$J$55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02D-4F0E-AD03-9D06BF1E243B}"/>
            </c:ext>
          </c:extLst>
        </c:ser>
        <c:ser>
          <c:idx val="2"/>
          <c:order val="4"/>
          <c:tx>
            <c:strRef>
              <c:f>'C8 (PAC)'!$H$46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(PAC)'!$C$47:$E$55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(PAC)'!$H$47:$H$55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2D-4F0E-AD03-9D06BF1E243B}"/>
            </c:ext>
          </c:extLst>
        </c:ser>
        <c:ser>
          <c:idx val="6"/>
          <c:order val="5"/>
          <c:tx>
            <c:strRef>
              <c:f>'C8 (PAC)'!$G$46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(PAC)'!$C$47:$E$55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(PAC)'!$G$47:$G$55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2D-4F0E-AD03-9D06BF1E24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/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202642998802207"/>
          <c:y val="4.9487900414552623E-2"/>
          <c:w val="0.77174367231527485"/>
          <c:h val="6.2072613099572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pacific:</a:t>
            </a:r>
            <a:r>
              <a:rPr lang="en-US" sz="2000">
                <a:solidFill>
                  <a:schemeClr val="tx1"/>
                </a:solidFill>
              </a:rPr>
              <a:t> Exports to 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0"/>
          <c:tx>
            <c:strRef>
              <c:f>'C8 (PAC)'!$M$18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(PAC)'!$C$19:$E$27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(PAC)'!$M$19:$M$27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AB8-4244-94CF-C9E2732EAE62}"/>
            </c:ext>
          </c:extLst>
        </c:ser>
        <c:ser>
          <c:idx val="5"/>
          <c:order val="1"/>
          <c:tx>
            <c:strRef>
              <c:f>'C8 (PAC)'!$L$18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(PAC)'!$C$19:$E$27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(PAC)'!$L$19:$L$27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AB8-4244-94CF-C9E2732EAE62}"/>
            </c:ext>
          </c:extLst>
        </c:ser>
        <c:ser>
          <c:idx val="2"/>
          <c:order val="2"/>
          <c:tx>
            <c:strRef>
              <c:f>'C8 (PAC)'!$H$18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(PAC)'!$C$19:$E$27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(PAC)'!$H$19:$H$27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8-4244-94CF-C9E2732EAE62}"/>
            </c:ext>
          </c:extLst>
        </c:ser>
        <c:ser>
          <c:idx val="7"/>
          <c:order val="3"/>
          <c:tx>
            <c:strRef>
              <c:f>'C8 (PAC)'!$G$18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'C8 (PAC)'!$C$19:$E$27</c:f>
              <c:strCache>
                <c:ptCount val="4"/>
                <c:pt idx="0">
                  <c:v>The Pacific</c:v>
                </c:pt>
                <c:pt idx="1">
                  <c:v>Fiji</c:v>
                </c:pt>
                <c:pt idx="2">
                  <c:v>Papua New Guinea</c:v>
                </c:pt>
                <c:pt idx="3">
                  <c:v>Solomon Islands</c:v>
                </c:pt>
              </c:strCache>
            </c:strRef>
          </c:cat>
          <c:val>
            <c:numRef>
              <c:f>'C8 (PAC)'!$G$19:$G$27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AB8-4244-94CF-C9E2732EAE62}"/>
            </c:ext>
          </c:extLst>
        </c:ser>
        <c:ser>
          <c:idx val="3"/>
          <c:order val="4"/>
          <c:tx>
            <c:strRef>
              <c:f>'C6 (SA)'!$J$18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(SA)'!$C$19:$E$27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(SA)'!$J$19:$J$27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7AB8-4244-94CF-C9E2732EAE62}"/>
            </c:ext>
          </c:extLst>
        </c:ser>
        <c:ser>
          <c:idx val="4"/>
          <c:order val="5"/>
          <c:tx>
            <c:strRef>
              <c:f>'C6 (SA)'!$K$18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(SA)'!$C$19:$E$27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(SA)'!$K$19:$K$27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7AB8-4244-94CF-C9E2732EAE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/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397418114703812"/>
          <c:y val="5.6984959121921461E-2"/>
          <c:w val="0.82016661490399545"/>
          <c:h val="5.7607497082146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CENTRAL ASia:</a:t>
            </a:r>
            <a:r>
              <a:rPr lang="en-US" sz="2000">
                <a:solidFill>
                  <a:schemeClr val="tx1"/>
                </a:solidFill>
              </a:rPr>
              <a:t> Exports to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'C4 (CA)'!$M$32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(CA)'!$C$33:$E$41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(CA)'!$M$33:$M$41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1B6F-4955-A6C1-6587BF1CE16B}"/>
            </c:ext>
          </c:extLst>
        </c:ser>
        <c:ser>
          <c:idx val="4"/>
          <c:order val="1"/>
          <c:tx>
            <c:strRef>
              <c:f>'C4 (CA)'!$L$32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(CA)'!$C$33:$E$41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(CA)'!$L$33:$L$41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1B6F-4955-A6C1-6587BF1CE16B}"/>
            </c:ext>
          </c:extLst>
        </c:ser>
        <c:ser>
          <c:idx val="2"/>
          <c:order val="2"/>
          <c:tx>
            <c:strRef>
              <c:f>'C4 (CA)'!$H$32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(CA)'!$C$33:$E$41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(CA)'!$H$33:$H$41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6F-4955-A6C1-6587BF1CE16B}"/>
            </c:ext>
          </c:extLst>
        </c:ser>
        <c:ser>
          <c:idx val="6"/>
          <c:order val="3"/>
          <c:tx>
            <c:strRef>
              <c:f>'C4 (CA)'!$G$32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(CA)'!$C$33:$E$41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(CA)'!$G$33:$G$41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6F-4955-A6C1-6587BF1CE16B}"/>
            </c:ext>
          </c:extLst>
        </c:ser>
        <c:ser>
          <c:idx val="7"/>
          <c:order val="4"/>
          <c:tx>
            <c:strRef>
              <c:f>'C4 (CA)'!$F$32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(CA)'!$C$33:$E$41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(CA)'!$F$33:$F$41</c:f>
            </c:numRef>
          </c:val>
          <c:extLst>
            <c:ext xmlns:c16="http://schemas.microsoft.com/office/drawing/2014/chart" uri="{C3380CC4-5D6E-409C-BE32-E72D297353CC}">
              <c16:uniqueId val="{00000000-1B6F-4955-A6C1-6587BF1CE16B}"/>
            </c:ext>
          </c:extLst>
        </c:ser>
        <c:ser>
          <c:idx val="0"/>
          <c:order val="6"/>
          <c:tx>
            <c:strRef>
              <c:f>'C4 (CA)'!$J$32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(CA)'!$C$33:$E$41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(CA)'!$J$33:$J$41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1B6F-4955-A6C1-6587BF1CE16B}"/>
            </c:ext>
          </c:extLst>
        </c:ser>
        <c:ser>
          <c:idx val="3"/>
          <c:order val="7"/>
          <c:tx>
            <c:strRef>
              <c:f>'C4 (CA)'!$K$32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(CA)'!$C$33:$E$41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(CA)'!$K$33:$K$41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1B6F-4955-A6C1-6587BF1CE1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5"/>
                <c:tx>
                  <c:strRef>
                    <c:extLst>
                      <c:ext uri="{02D57815-91ED-43cb-92C2-25804820EDAC}">
                        <c15:formulaRef>
                          <c15:sqref>'C4 (CA)'!$I$32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.0_);[Red]\(#,##0.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'C4 (CA)'!$C$33:$E$41</c15:sqref>
                        </c15:formulaRef>
                      </c:ext>
                    </c:extLst>
                    <c:strCache>
                      <c:ptCount val="9"/>
                      <c:pt idx="0">
                        <c:v>Central Asia</c:v>
                      </c:pt>
                      <c:pt idx="1">
                        <c:v>Armenia</c:v>
                      </c:pt>
                      <c:pt idx="2">
                        <c:v>Azerbaijan</c:v>
                      </c:pt>
                      <c:pt idx="3">
                        <c:v>Georgia</c:v>
                      </c:pt>
                      <c:pt idx="4">
                        <c:v>Kazakhstan</c:v>
                      </c:pt>
                      <c:pt idx="5">
                        <c:v>Kyrgyz Republic</c:v>
                      </c:pt>
                      <c:pt idx="6">
                        <c:v>Tajikistan</c:v>
                      </c:pt>
                      <c:pt idx="7">
                        <c:v>Turkmenistan</c:v>
                      </c:pt>
                      <c:pt idx="8">
                        <c:v>Uzbekistan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'C4 (CA)'!$I$33:$I$41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B6F-4955-A6C1-6587BF1CE16B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2541117271585"/>
          <c:y val="5.6984971910908545E-2"/>
          <c:w val="0.82016661490399545"/>
          <c:h val="3.82586305450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00FF"/>
                </a:solidFill>
              </a:rPr>
              <a:t>Developing</a:t>
            </a:r>
            <a:r>
              <a:rPr lang="en-US" b="1" baseline="0">
                <a:solidFill>
                  <a:srgbClr val="0000FF"/>
                </a:solidFill>
              </a:rPr>
              <a:t> Asia's </a:t>
            </a:r>
            <a:r>
              <a:rPr lang="en-US" b="1" baseline="0">
                <a:solidFill>
                  <a:schemeClr val="tx1"/>
                </a:solidFill>
              </a:rPr>
              <a:t>Exports, 2016 to September 2019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F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02522298820531E-2"/>
          <c:y val="0.23481252343457068"/>
          <c:w val="0.89521062992125988"/>
          <c:h val="0.6761632920884888"/>
        </c:manualLayout>
      </c:layout>
      <c:lineChart>
        <c:grouping val="standard"/>
        <c:varyColors val="0"/>
        <c:ser>
          <c:idx val="0"/>
          <c:order val="0"/>
          <c:tx>
            <c:v>World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5C8-4E29-9AE6-CD11EE549452}"/>
            </c:ext>
          </c:extLst>
        </c:ser>
        <c:ser>
          <c:idx val="1"/>
          <c:order val="1"/>
          <c:tx>
            <c:v>US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15C8-4E29-9AE6-CD11EE549452}"/>
            </c:ext>
          </c:extLst>
        </c:ser>
        <c:ser>
          <c:idx val="2"/>
          <c:order val="2"/>
          <c:tx>
            <c:v>PRC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15C8-4E29-9AE6-CD11EE549452}"/>
            </c:ext>
          </c:extLst>
        </c:ser>
        <c:ser>
          <c:idx val="3"/>
          <c:order val="3"/>
          <c:tx>
            <c:v>DA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15C8-4E29-9AE6-CD11EE549452}"/>
            </c:ext>
          </c:extLst>
        </c:ser>
        <c:ser>
          <c:idx val="4"/>
          <c:order val="4"/>
          <c:tx>
            <c:v>Euro area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15C8-4E29-9AE6-CD11EE549452}"/>
            </c:ext>
          </c:extLst>
        </c:ser>
        <c:ser>
          <c:idx val="5"/>
          <c:order val="5"/>
          <c:tx>
            <c:v>Japan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15C8-4E29-9AE6-CD11EE54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268272"/>
        <c:axId val="932272208"/>
      </c:lineChart>
      <c:catAx>
        <c:axId val="93226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00FF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72208"/>
        <c:crosses val="autoZero"/>
        <c:auto val="1"/>
        <c:lblAlgn val="ctr"/>
        <c:lblOffset val="100"/>
        <c:tickLblSkip val="12"/>
        <c:noMultiLvlLbl val="1"/>
      </c:catAx>
      <c:valAx>
        <c:axId val="932272208"/>
        <c:scaling>
          <c:orientation val="minMax"/>
          <c:max val="6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% change, year on year</a:t>
                </a:r>
              </a:p>
            </c:rich>
          </c:tx>
          <c:layout>
            <c:manualLayout>
              <c:xMode val="edge"/>
              <c:yMode val="edge"/>
              <c:x val="6.1078520380845975E-3"/>
              <c:y val="8.97108655690911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68272"/>
        <c:crosses val="autoZero"/>
        <c:crossBetween val="between"/>
        <c:majorUnit val="1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811560486757336"/>
          <c:y val="0.12734126984126984"/>
          <c:w val="0.64265767915374217"/>
          <c:h val="0.11458380202474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00FF"/>
                </a:solidFill>
              </a:rPr>
              <a:t>PRC's </a:t>
            </a:r>
            <a:r>
              <a:rPr lang="en-US" b="1" baseline="0">
                <a:solidFill>
                  <a:srgbClr val="0000FF"/>
                </a:solidFill>
              </a:rPr>
              <a:t>Exports</a:t>
            </a:r>
            <a:r>
              <a:rPr lang="en-US" b="1" baseline="0">
                <a:solidFill>
                  <a:schemeClr val="tx1"/>
                </a:solidFill>
              </a:rPr>
              <a:t>, 2016 to Sep 2019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FF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02522298820531E-2"/>
          <c:y val="0.23878077740282463"/>
          <c:w val="0.89521062992125988"/>
          <c:h val="0.67219503812023496"/>
        </c:manualLayout>
      </c:layout>
      <c:lineChart>
        <c:grouping val="standard"/>
        <c:varyColors val="0"/>
        <c:ser>
          <c:idx val="0"/>
          <c:order val="0"/>
          <c:tx>
            <c:v>World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3AA-4C8C-900A-382119591E06}"/>
            </c:ext>
          </c:extLst>
        </c:ser>
        <c:ser>
          <c:idx val="1"/>
          <c:order val="1"/>
          <c:tx>
            <c:v>US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3AA-4C8C-900A-382119591E06}"/>
            </c:ext>
          </c:extLst>
        </c:ser>
        <c:ser>
          <c:idx val="2"/>
          <c:order val="2"/>
          <c:tx>
            <c:v>PRC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3AA-4C8C-900A-382119591E06}"/>
            </c:ext>
          </c:extLst>
        </c:ser>
        <c:ser>
          <c:idx val="3"/>
          <c:order val="3"/>
          <c:tx>
            <c:v>DA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D3AA-4C8C-900A-382119591E06}"/>
            </c:ext>
          </c:extLst>
        </c:ser>
        <c:ser>
          <c:idx val="4"/>
          <c:order val="4"/>
          <c:tx>
            <c:v>Euro area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D3AA-4C8C-900A-382119591E06}"/>
            </c:ext>
          </c:extLst>
        </c:ser>
        <c:ser>
          <c:idx val="5"/>
          <c:order val="5"/>
          <c:tx>
            <c:v>Japan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D3AA-4C8C-900A-382119591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268272"/>
        <c:axId val="932272208"/>
        <c:extLst/>
      </c:lineChart>
      <c:catAx>
        <c:axId val="93226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00FF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72208"/>
        <c:crosses val="autoZero"/>
        <c:auto val="1"/>
        <c:lblAlgn val="ctr"/>
        <c:lblOffset val="100"/>
        <c:tickLblSkip val="12"/>
        <c:noMultiLvlLbl val="1"/>
      </c:catAx>
      <c:valAx>
        <c:axId val="932272208"/>
        <c:scaling>
          <c:orientation val="minMax"/>
          <c:max val="6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% change, year on year</a:t>
                </a:r>
              </a:p>
            </c:rich>
          </c:tx>
          <c:layout>
            <c:manualLayout>
              <c:xMode val="edge"/>
              <c:yMode val="edge"/>
              <c:x val="6.1078520380845975E-3"/>
              <c:y val="8.97108655690911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68272"/>
        <c:crosses val="autoZero"/>
        <c:crossBetween val="between"/>
        <c:majorUnit val="1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619899785254118"/>
          <c:y val="0.12734126984126984"/>
          <c:w val="0.5264908931838066"/>
          <c:h val="0.11458380202474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00FF"/>
                </a:solidFill>
              </a:rPr>
              <a:t>Viet Nam's</a:t>
            </a:r>
            <a:r>
              <a:rPr lang="en-US" b="1" baseline="0">
                <a:solidFill>
                  <a:srgbClr val="0000FF"/>
                </a:solidFill>
              </a:rPr>
              <a:t> </a:t>
            </a:r>
            <a:r>
              <a:rPr lang="en-US" b="1" baseline="0"/>
              <a:t>Exports, 2016 to Sep 2019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02522298820531E-2"/>
          <c:y val="0.20703474565679289"/>
          <c:w val="0.89521062992125988"/>
          <c:h val="0.7039410698662667"/>
        </c:manualLayout>
      </c:layout>
      <c:lineChart>
        <c:grouping val="standard"/>
        <c:varyColors val="0"/>
        <c:ser>
          <c:idx val="0"/>
          <c:order val="0"/>
          <c:tx>
            <c:v>World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B2E-4CF3-893E-24C06163D19C}"/>
            </c:ext>
          </c:extLst>
        </c:ser>
        <c:ser>
          <c:idx val="1"/>
          <c:order val="1"/>
          <c:tx>
            <c:v>US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B2E-4CF3-893E-24C06163D19C}"/>
            </c:ext>
          </c:extLst>
        </c:ser>
        <c:ser>
          <c:idx val="2"/>
          <c:order val="2"/>
          <c:tx>
            <c:v>PRC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B2E-4CF3-893E-24C06163D19C}"/>
            </c:ext>
          </c:extLst>
        </c:ser>
        <c:ser>
          <c:idx val="3"/>
          <c:order val="3"/>
          <c:tx>
            <c:v>DA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B2E-4CF3-893E-24C06163D19C}"/>
            </c:ext>
          </c:extLst>
        </c:ser>
        <c:ser>
          <c:idx val="4"/>
          <c:order val="4"/>
          <c:tx>
            <c:v>Euro area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BB2E-4CF3-893E-24C06163D19C}"/>
            </c:ext>
          </c:extLst>
        </c:ser>
        <c:ser>
          <c:idx val="5"/>
          <c:order val="5"/>
          <c:tx>
            <c:v>Japan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BB2E-4CF3-893E-24C06163D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268272"/>
        <c:axId val="932272208"/>
        <c:extLst/>
      </c:lineChart>
      <c:catAx>
        <c:axId val="93226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00FF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72208"/>
        <c:crosses val="autoZero"/>
        <c:auto val="1"/>
        <c:lblAlgn val="ctr"/>
        <c:lblOffset val="100"/>
        <c:tickLblSkip val="12"/>
        <c:noMultiLvlLbl val="1"/>
      </c:catAx>
      <c:valAx>
        <c:axId val="93227220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% change, year on year</a:t>
                </a:r>
              </a:p>
            </c:rich>
          </c:tx>
          <c:layout>
            <c:manualLayout>
              <c:xMode val="edge"/>
              <c:yMode val="edge"/>
              <c:x val="6.1078520380845975E-3"/>
              <c:y val="8.97108655690911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68272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00FF"/>
                </a:solidFill>
              </a:rPr>
              <a:t>ASEAN-5</a:t>
            </a:r>
            <a:r>
              <a:rPr lang="en-US" b="1"/>
              <a:t> </a:t>
            </a:r>
            <a:r>
              <a:rPr lang="en-US" b="1" baseline="0"/>
              <a:t>Exports, 2016 to Sep 2019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02522298820531E-2"/>
          <c:y val="0.20703474565679289"/>
          <c:w val="0.89521062992125988"/>
          <c:h val="0.7039410698662667"/>
        </c:manualLayout>
      </c:layout>
      <c:lineChart>
        <c:grouping val="standard"/>
        <c:varyColors val="0"/>
        <c:ser>
          <c:idx val="0"/>
          <c:order val="0"/>
          <c:tx>
            <c:v>World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9D2-4876-8216-41C8875D3F99}"/>
            </c:ext>
          </c:extLst>
        </c:ser>
        <c:ser>
          <c:idx val="1"/>
          <c:order val="1"/>
          <c:tx>
            <c:v>US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9D2-4876-8216-41C8875D3F99}"/>
            </c:ext>
          </c:extLst>
        </c:ser>
        <c:ser>
          <c:idx val="2"/>
          <c:order val="2"/>
          <c:tx>
            <c:v>PRC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9D2-4876-8216-41C8875D3F99}"/>
            </c:ext>
          </c:extLst>
        </c:ser>
        <c:ser>
          <c:idx val="3"/>
          <c:order val="3"/>
          <c:tx>
            <c:v>DA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9D2-4876-8216-41C8875D3F99}"/>
            </c:ext>
          </c:extLst>
        </c:ser>
        <c:ser>
          <c:idx val="4"/>
          <c:order val="4"/>
          <c:tx>
            <c:v>Euro area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B9D2-4876-8216-41C8875D3F99}"/>
            </c:ext>
          </c:extLst>
        </c:ser>
        <c:ser>
          <c:idx val="5"/>
          <c:order val="5"/>
          <c:tx>
            <c:v>Japan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B9D2-4876-8216-41C8875D3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268272"/>
        <c:axId val="932272208"/>
        <c:extLst/>
      </c:lineChart>
      <c:catAx>
        <c:axId val="93226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00FF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72208"/>
        <c:crosses val="autoZero"/>
        <c:auto val="1"/>
        <c:lblAlgn val="ctr"/>
        <c:lblOffset val="100"/>
        <c:tickLblSkip val="12"/>
        <c:noMultiLvlLbl val="1"/>
      </c:catAx>
      <c:valAx>
        <c:axId val="93227220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% change, year on year</a:t>
                </a:r>
              </a:p>
            </c:rich>
          </c:tx>
          <c:layout>
            <c:manualLayout>
              <c:xMode val="edge"/>
              <c:yMode val="edge"/>
              <c:x val="6.1078520380845975E-3"/>
              <c:y val="8.97108655690911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68272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00FF"/>
                </a:solidFill>
              </a:rPr>
              <a:t>NIE </a:t>
            </a:r>
            <a:r>
              <a:rPr lang="en-US" b="1" baseline="0"/>
              <a:t>Exports, 2016 to Sep 2019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02522298820531E-2"/>
          <c:y val="0.22290776152980882"/>
          <c:w val="0.89521062992125988"/>
          <c:h val="0.68806805399325088"/>
        </c:manualLayout>
      </c:layout>
      <c:lineChart>
        <c:grouping val="standard"/>
        <c:varyColors val="0"/>
        <c:ser>
          <c:idx val="0"/>
          <c:order val="0"/>
          <c:tx>
            <c:v>World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978-4821-8376-F6C3E9C24203}"/>
            </c:ext>
          </c:extLst>
        </c:ser>
        <c:ser>
          <c:idx val="1"/>
          <c:order val="1"/>
          <c:tx>
            <c:v>US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8978-4821-8376-F6C3E9C24203}"/>
            </c:ext>
          </c:extLst>
        </c:ser>
        <c:ser>
          <c:idx val="2"/>
          <c:order val="2"/>
          <c:tx>
            <c:v>PRC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8978-4821-8376-F6C3E9C24203}"/>
            </c:ext>
          </c:extLst>
        </c:ser>
        <c:ser>
          <c:idx val="3"/>
          <c:order val="3"/>
          <c:tx>
            <c:v>DA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8978-4821-8376-F6C3E9C24203}"/>
            </c:ext>
          </c:extLst>
        </c:ser>
        <c:ser>
          <c:idx val="4"/>
          <c:order val="4"/>
          <c:tx>
            <c:v>Euro area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8978-4821-8376-F6C3E9C24203}"/>
            </c:ext>
          </c:extLst>
        </c:ser>
        <c:ser>
          <c:idx val="5"/>
          <c:order val="5"/>
          <c:tx>
            <c:v>Japan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'C9 (selected)'!#REF!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'C9 (selected)'!#REF!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8978-4821-8376-F6C3E9C24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268272"/>
        <c:axId val="932272208"/>
        <c:extLst/>
      </c:lineChart>
      <c:catAx>
        <c:axId val="93226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00FF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72208"/>
        <c:crosses val="autoZero"/>
        <c:auto val="1"/>
        <c:lblAlgn val="ctr"/>
        <c:lblOffset val="100"/>
        <c:tickLblSkip val="12"/>
        <c:noMultiLvlLbl val="1"/>
      </c:catAx>
      <c:valAx>
        <c:axId val="93227220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% change, year on year</a:t>
                </a:r>
              </a:p>
            </c:rich>
          </c:tx>
          <c:layout>
            <c:manualLayout>
              <c:xMode val="edge"/>
              <c:yMode val="edge"/>
              <c:x val="6.1078520380845975E-3"/>
              <c:y val="8.97108655690911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268272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Figure 4. Growth in developing Asia's exports to  </a:t>
            </a:r>
            <a:r>
              <a:rPr lang="en-US" b="1">
                <a:solidFill>
                  <a:srgbClr val="FF0000"/>
                </a:solidFill>
              </a:rPr>
              <a:t>United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00906543538957E-2"/>
          <c:y val="0.162665398293278"/>
          <c:w val="0.896527974553195"/>
          <c:h val="0.63363565741823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 to EUR'!$CJ$3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 to EUR'!$CI$4:$CI$10</c:f>
              <c:strCache>
                <c:ptCount val="7"/>
                <c:pt idx="0">
                  <c:v>Central Asia</c:v>
                </c:pt>
                <c:pt idx="1">
                  <c:v>East Asia</c:v>
                </c:pt>
                <c:pt idx="2">
                  <c:v>South Asia</c:v>
                </c:pt>
                <c:pt idx="3">
                  <c:v>Southeast Asia</c:v>
                </c:pt>
                <c:pt idx="4">
                  <c:v>The Pacific</c:v>
                </c:pt>
                <c:pt idx="5">
                  <c:v>Developing Asia</c:v>
                </c:pt>
                <c:pt idx="6">
                  <c:v>Developing Asia exc NIEs</c:v>
                </c:pt>
              </c:strCache>
            </c:strRef>
          </c:cat>
          <c:val>
            <c:numRef>
              <c:f>'DA to EUR'!$CJ$4:$CJ$10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C-4D82-8C7A-4FA0A598F54E}"/>
            </c:ext>
          </c:extLst>
        </c:ser>
        <c:ser>
          <c:idx val="1"/>
          <c:order val="1"/>
          <c:tx>
            <c:strRef>
              <c:f>'DA to EUR'!$CK$3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 to EUR'!$CI$4:$CI$10</c:f>
              <c:strCache>
                <c:ptCount val="7"/>
                <c:pt idx="0">
                  <c:v>Central Asia</c:v>
                </c:pt>
                <c:pt idx="1">
                  <c:v>East Asia</c:v>
                </c:pt>
                <c:pt idx="2">
                  <c:v>South Asia</c:v>
                </c:pt>
                <c:pt idx="3">
                  <c:v>Southeast Asia</c:v>
                </c:pt>
                <c:pt idx="4">
                  <c:v>The Pacific</c:v>
                </c:pt>
                <c:pt idx="5">
                  <c:v>Developing Asia</c:v>
                </c:pt>
                <c:pt idx="6">
                  <c:v>Developing Asia exc NIEs</c:v>
                </c:pt>
              </c:strCache>
            </c:strRef>
          </c:cat>
          <c:val>
            <c:numRef>
              <c:f>'DA to EUR'!$CK$4:$CK$10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C-4D82-8C7A-4FA0A598F54E}"/>
            </c:ext>
          </c:extLst>
        </c:ser>
        <c:ser>
          <c:idx val="2"/>
          <c:order val="2"/>
          <c:tx>
            <c:strRef>
              <c:f>'DA to EUR'!$CL$3</c:f>
              <c:strCache>
                <c:ptCount val="1"/>
                <c:pt idx="0">
                  <c:v>Jan to Oct 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 to EUR'!$CI$4:$CI$10</c:f>
              <c:strCache>
                <c:ptCount val="7"/>
                <c:pt idx="0">
                  <c:v>Central Asia</c:v>
                </c:pt>
                <c:pt idx="1">
                  <c:v>East Asia</c:v>
                </c:pt>
                <c:pt idx="2">
                  <c:v>South Asia</c:v>
                </c:pt>
                <c:pt idx="3">
                  <c:v>Southeast Asia</c:v>
                </c:pt>
                <c:pt idx="4">
                  <c:v>The Pacific</c:v>
                </c:pt>
                <c:pt idx="5">
                  <c:v>Developing Asia</c:v>
                </c:pt>
                <c:pt idx="6">
                  <c:v>Developing Asia exc NIEs</c:v>
                </c:pt>
              </c:strCache>
            </c:strRef>
          </c:cat>
          <c:val>
            <c:numRef>
              <c:f>'DA to EUR'!$CL$4:$CL$10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AC-4D82-8C7A-4FA0A598F54E}"/>
            </c:ext>
          </c:extLst>
        </c:ser>
        <c:ser>
          <c:idx val="3"/>
          <c:order val="3"/>
          <c:tx>
            <c:strRef>
              <c:f>'DA to EUR'!$CM$3</c:f>
              <c:strCache>
                <c:ptCount val="1"/>
                <c:pt idx="0">
                  <c:v>Jan to Oct 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 to EUR'!$CI$4:$CI$10</c:f>
              <c:strCache>
                <c:ptCount val="7"/>
                <c:pt idx="0">
                  <c:v>Central Asia</c:v>
                </c:pt>
                <c:pt idx="1">
                  <c:v>East Asia</c:v>
                </c:pt>
                <c:pt idx="2">
                  <c:v>South Asia</c:v>
                </c:pt>
                <c:pt idx="3">
                  <c:v>Southeast Asia</c:v>
                </c:pt>
                <c:pt idx="4">
                  <c:v>The Pacific</c:v>
                </c:pt>
                <c:pt idx="5">
                  <c:v>Developing Asia</c:v>
                </c:pt>
                <c:pt idx="6">
                  <c:v>Developing Asia exc NIEs</c:v>
                </c:pt>
              </c:strCache>
            </c:strRef>
          </c:cat>
          <c:val>
            <c:numRef>
              <c:f>'DA to EUR'!$CM$4:$CM$10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AC-4D82-8C7A-4FA0A598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6"/>
        <c:axId val="926061040"/>
        <c:axId val="926061368"/>
      </c:barChart>
      <c:catAx>
        <c:axId val="92606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061368"/>
        <c:crosses val="autoZero"/>
        <c:auto val="1"/>
        <c:lblAlgn val="ctr"/>
        <c:lblOffset val="100"/>
        <c:noMultiLvlLbl val="0"/>
      </c:catAx>
      <c:valAx>
        <c:axId val="9260613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06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73516731756917"/>
          <c:y val="0.9155378453623354"/>
          <c:w val="0.6467498389069648"/>
          <c:h val="6.230826125080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Share to World Exports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Summary!$B$63</c:f>
              <c:strCache>
                <c:ptCount val="1"/>
                <c:pt idx="0">
                  <c:v>euro zone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Summary!$BI$61:$BK$61</c:f>
              <c:strCache>
                <c:ptCount val="3"/>
                <c:pt idx="0">
                  <c:v>YTD 2016</c:v>
                </c:pt>
                <c:pt idx="1">
                  <c:v>YTD 2016</c:v>
                </c:pt>
                <c:pt idx="2">
                  <c:v>YTD 2017</c:v>
                </c:pt>
              </c:strCache>
            </c:strRef>
          </c:cat>
          <c:val>
            <c:numRef>
              <c:f>Summary!$BI$63:$BK$63</c:f>
              <c:numCache>
                <c:formatCode>0.0</c:formatCode>
                <c:ptCount val="3"/>
                <c:pt idx="0">
                  <c:v>26.92168212926202</c:v>
                </c:pt>
                <c:pt idx="1">
                  <c:v>0</c:v>
                </c:pt>
                <c:pt idx="2">
                  <c:v>25.539351600368754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B-43E4-BB41-EDDBC14B4CB9}"/>
            </c:ext>
          </c:extLst>
        </c:ser>
        <c:ser>
          <c:idx val="1"/>
          <c:order val="1"/>
          <c:tx>
            <c:strRef>
              <c:f>Summary!$B$64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Summary!$BI$61:$BK$61</c:f>
              <c:strCache>
                <c:ptCount val="3"/>
                <c:pt idx="0">
                  <c:v>YTD 2016</c:v>
                </c:pt>
                <c:pt idx="1">
                  <c:v>YTD 2016</c:v>
                </c:pt>
                <c:pt idx="2">
                  <c:v>YTD 2017</c:v>
                </c:pt>
              </c:strCache>
            </c:strRef>
          </c:cat>
          <c:val>
            <c:numRef>
              <c:f>Summary!$BI$64:$BK$64</c:f>
              <c:numCache>
                <c:formatCode>0.0</c:formatCode>
                <c:ptCount val="3"/>
                <c:pt idx="0">
                  <c:v>4.0529639304832337</c:v>
                </c:pt>
                <c:pt idx="1">
                  <c:v>0</c:v>
                </c:pt>
                <c:pt idx="2">
                  <c:v>4.071937894405627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B-43E4-BB41-EDDBC14B4CB9}"/>
            </c:ext>
          </c:extLst>
        </c:ser>
        <c:ser>
          <c:idx val="2"/>
          <c:order val="2"/>
          <c:tx>
            <c:strRef>
              <c:f>Summary!$B$65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Summary!$BI$61:$BK$61</c:f>
              <c:strCache>
                <c:ptCount val="3"/>
                <c:pt idx="0">
                  <c:v>YTD 2016</c:v>
                </c:pt>
                <c:pt idx="1">
                  <c:v>YTD 2016</c:v>
                </c:pt>
                <c:pt idx="2">
                  <c:v>YTD 2017</c:v>
                </c:pt>
              </c:strCache>
            </c:strRef>
          </c:cat>
          <c:val>
            <c:numRef>
              <c:f>Summary!$BI$65:$BK$65</c:f>
              <c:numCache>
                <c:formatCode>0.0</c:formatCode>
                <c:ptCount val="3"/>
                <c:pt idx="0">
                  <c:v>9.2069079452425466</c:v>
                </c:pt>
                <c:pt idx="1">
                  <c:v>0</c:v>
                </c:pt>
                <c:pt idx="2">
                  <c:v>8.982573267841671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B-43E4-BB41-EDDBC14B4CB9}"/>
            </c:ext>
          </c:extLst>
        </c:ser>
        <c:ser>
          <c:idx val="3"/>
          <c:order val="3"/>
          <c:tx>
            <c:strRef>
              <c:f>Summary!$B$66</c:f>
              <c:strCache>
                <c:ptCount val="1"/>
                <c:pt idx="0">
                  <c:v>Other advanced economies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Summary!$BI$61:$BK$61</c:f>
              <c:strCache>
                <c:ptCount val="3"/>
                <c:pt idx="0">
                  <c:v>YTD 2016</c:v>
                </c:pt>
                <c:pt idx="1">
                  <c:v>YTD 2016</c:v>
                </c:pt>
                <c:pt idx="2">
                  <c:v>YTD 2017</c:v>
                </c:pt>
              </c:strCache>
            </c:strRef>
          </c:cat>
          <c:val>
            <c:numRef>
              <c:f>Summary!$BI$66:$BK$66</c:f>
              <c:numCache>
                <c:formatCode>0.0</c:formatCode>
                <c:ptCount val="3"/>
                <c:pt idx="0">
                  <c:v>13.595584824072112</c:v>
                </c:pt>
                <c:pt idx="1">
                  <c:v>0</c:v>
                </c:pt>
                <c:pt idx="2">
                  <c:v>13.436116453623475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B-43E4-BB41-EDDBC14B4CB9}"/>
            </c:ext>
          </c:extLst>
        </c:ser>
        <c:ser>
          <c:idx val="5"/>
          <c:order val="4"/>
          <c:tx>
            <c:strRef>
              <c:f>Summary!$B$68</c:f>
              <c:strCache>
                <c:ptCount val="1"/>
                <c:pt idx="0">
                  <c:v>Rest of Developing Asia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Summary!$BI$61:$BK$61</c:f>
              <c:strCache>
                <c:ptCount val="3"/>
                <c:pt idx="0">
                  <c:v>YTD 2016</c:v>
                </c:pt>
                <c:pt idx="1">
                  <c:v>YTD 2016</c:v>
                </c:pt>
                <c:pt idx="2">
                  <c:v>YTD 2017</c:v>
                </c:pt>
              </c:strCache>
            </c:strRef>
          </c:cat>
          <c:val>
            <c:numRef>
              <c:f>Summary!$BI$68:$BK$68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0B-43E4-BB41-EDDBC14B4CB9}"/>
            </c:ext>
          </c:extLst>
        </c:ser>
        <c:ser>
          <c:idx val="6"/>
          <c:order val="5"/>
          <c:tx>
            <c:strRef>
              <c:f>Summary!$B$69</c:f>
              <c:strCache>
                <c:ptCount val="1"/>
                <c:pt idx="0">
                  <c:v>Rest of the World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Summary!$BI$61:$BK$61</c:f>
              <c:strCache>
                <c:ptCount val="3"/>
                <c:pt idx="0">
                  <c:v>YTD 2016</c:v>
                </c:pt>
                <c:pt idx="1">
                  <c:v>YTD 2016</c:v>
                </c:pt>
                <c:pt idx="2">
                  <c:v>YTD 2017</c:v>
                </c:pt>
              </c:strCache>
            </c:strRef>
          </c:cat>
          <c:val>
            <c:numRef>
              <c:f>Summary!$BI$69:$BK$69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0B-43E4-BB41-EDDBC14B4CB9}"/>
            </c:ext>
          </c:extLst>
        </c:ser>
        <c:ser>
          <c:idx val="4"/>
          <c:order val="6"/>
          <c:tx>
            <c:strRef>
              <c:f>Summary!$B$67</c:f>
              <c:strCache>
                <c:ptCount val="1"/>
                <c:pt idx="0">
                  <c:v>PRC and India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Summary!$BI$67:$BK$67</c:f>
              <c:numCache>
                <c:formatCode>0.0</c:formatCode>
                <c:ptCount val="3"/>
                <c:pt idx="0">
                  <c:v>14.235764107073855</c:v>
                </c:pt>
                <c:pt idx="1">
                  <c:v>0</c:v>
                </c:pt>
                <c:pt idx="2">
                  <c:v>13.829509179015645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2-4BEA-8552-6AD8BACBB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7429576"/>
        <c:axId val="587429904"/>
      </c:barChart>
      <c:catAx>
        <c:axId val="58742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429904"/>
        <c:crosses val="autoZero"/>
        <c:auto val="1"/>
        <c:lblAlgn val="ctr"/>
        <c:lblOffset val="100"/>
        <c:noMultiLvlLbl val="0"/>
      </c:catAx>
      <c:valAx>
        <c:axId val="587429904"/>
        <c:scaling>
          <c:orientation val="minMax"/>
          <c:max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4295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7822754581800717E-2"/>
          <c:y val="9.8586789554531484E-2"/>
          <c:w val="0.66884011844069646"/>
          <c:h val="0.19383398661070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CENTRAL ASia:</a:t>
            </a:r>
            <a:r>
              <a:rPr lang="en-US" sz="2000">
                <a:solidFill>
                  <a:schemeClr val="tx1"/>
                </a:solidFill>
              </a:rPr>
              <a:t> Exports to DA ex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'C4 (CA)'!$M$46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(CA)'!$C$47:$E$55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(CA)'!$M$47:$M$55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64B2-44C6-9690-FE6021B9992A}"/>
            </c:ext>
          </c:extLst>
        </c:ser>
        <c:ser>
          <c:idx val="4"/>
          <c:order val="1"/>
          <c:tx>
            <c:strRef>
              <c:f>'C4 (CA)'!$L$46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(CA)'!$C$47:$E$55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(CA)'!$L$47:$L$55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64B2-44C6-9690-FE6021B9992A}"/>
            </c:ext>
          </c:extLst>
        </c:ser>
        <c:ser>
          <c:idx val="3"/>
          <c:order val="2"/>
          <c:tx>
            <c:strRef>
              <c:f>'C4 (CA)'!$K$46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(CA)'!$C$47:$E$55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(CA)'!$K$47:$K$55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64B2-44C6-9690-FE6021B9992A}"/>
            </c:ext>
          </c:extLst>
        </c:ser>
        <c:ser>
          <c:idx val="0"/>
          <c:order val="3"/>
          <c:tx>
            <c:strRef>
              <c:f>'C4 (CA)'!$J$46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(CA)'!$C$47:$E$55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(CA)'!$J$47:$J$55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64B2-44C6-9690-FE6021B9992A}"/>
            </c:ext>
          </c:extLst>
        </c:ser>
        <c:ser>
          <c:idx val="2"/>
          <c:order val="4"/>
          <c:tx>
            <c:strRef>
              <c:f>'C4 (CA)'!$H$46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(CA)'!$C$47:$E$55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(CA)'!$H$47:$H$55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2-44C6-9690-FE6021B9992A}"/>
            </c:ext>
          </c:extLst>
        </c:ser>
        <c:ser>
          <c:idx val="6"/>
          <c:order val="5"/>
          <c:tx>
            <c:strRef>
              <c:f>'C4 (CA)'!$G$46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(CA)'!$C$47:$E$55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(CA)'!$G$47:$G$55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2-44C6-9690-FE6021B9992A}"/>
            </c:ext>
          </c:extLst>
        </c:ser>
        <c:ser>
          <c:idx val="7"/>
          <c:order val="6"/>
          <c:tx>
            <c:strRef>
              <c:f>'C4 (CA)'!$F$46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'C4 (CA)'!$C$47:$E$55</c:f>
              <c:strCache>
                <c:ptCount val="9"/>
                <c:pt idx="0">
                  <c:v>Central Asia</c:v>
                </c:pt>
                <c:pt idx="1">
                  <c:v>Armenia</c:v>
                </c:pt>
                <c:pt idx="2">
                  <c:v>Azerbaijan</c:v>
                </c:pt>
                <c:pt idx="3">
                  <c:v>Georgia</c:v>
                </c:pt>
                <c:pt idx="4">
                  <c:v>Kazakhstan</c:v>
                </c:pt>
                <c:pt idx="5">
                  <c:v>Kyrgyz Republic</c:v>
                </c:pt>
                <c:pt idx="6">
                  <c:v>Tajikistan</c:v>
                </c:pt>
                <c:pt idx="7">
                  <c:v>Turkmenistan</c:v>
                </c:pt>
                <c:pt idx="8">
                  <c:v>Uzbekistan</c:v>
                </c:pt>
              </c:strCache>
            </c:strRef>
          </c:cat>
          <c:val>
            <c:numRef>
              <c:f>'C4 (CA)'!$F$47:$F$55</c:f>
            </c:numRef>
          </c:val>
          <c:extLst>
            <c:ext xmlns:c16="http://schemas.microsoft.com/office/drawing/2014/chart" uri="{C3380CC4-5D6E-409C-BE32-E72D297353CC}">
              <c16:uniqueId val="{00000000-64B2-44C6-9690-FE6021B999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7"/>
                <c:tx>
                  <c:strRef>
                    <c:extLst>
                      <c:ext uri="{02D57815-91ED-43cb-92C2-25804820EDAC}">
                        <c15:formulaRef>
                          <c15:sqref>'C4 (CA)'!$I$46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.0_);[Red]\(#,##0.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'C4 (CA)'!$C$47:$E$55</c15:sqref>
                        </c15:formulaRef>
                      </c:ext>
                    </c:extLst>
                    <c:strCache>
                      <c:ptCount val="9"/>
                      <c:pt idx="0">
                        <c:v>Central Asia</c:v>
                      </c:pt>
                      <c:pt idx="1">
                        <c:v>Armenia</c:v>
                      </c:pt>
                      <c:pt idx="2">
                        <c:v>Azerbaijan</c:v>
                      </c:pt>
                      <c:pt idx="3">
                        <c:v>Georgia</c:v>
                      </c:pt>
                      <c:pt idx="4">
                        <c:v>Kazakhstan</c:v>
                      </c:pt>
                      <c:pt idx="5">
                        <c:v>Kyrgyz Republic</c:v>
                      </c:pt>
                      <c:pt idx="6">
                        <c:v>Tajikistan</c:v>
                      </c:pt>
                      <c:pt idx="7">
                        <c:v>Turkmenistan</c:v>
                      </c:pt>
                      <c:pt idx="8">
                        <c:v>Uzbekistan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'C4 (CA)'!$I$47:$I$55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4B2-44C6-9690-FE6021B9992A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4619909750260347E-2"/>
          <c:y val="9.345671049020482E-2"/>
          <c:w val="0.83408772859309077"/>
          <c:h val="3.82586305450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EasT ASia:</a:t>
            </a:r>
            <a:r>
              <a:rPr lang="en-US" sz="2000">
                <a:solidFill>
                  <a:schemeClr val="tx1"/>
                </a:solidFill>
              </a:rPr>
              <a:t> Exports to World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0"/>
          <c:tx>
            <c:strRef>
              <c:f>'C5 (EA)'!$M$5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(EA)'!$C$6:$E$14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'C5 (EA)'!$M$6:$M$14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D-4236-920F-3112FA3A9831}"/>
            </c:ext>
          </c:extLst>
        </c:ser>
        <c:ser>
          <c:idx val="6"/>
          <c:order val="1"/>
          <c:tx>
            <c:strRef>
              <c:f>'C5 (EA)'!$L$5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(EA)'!$C$6:$E$14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'C5 (EA)'!$L$6:$L$14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D-4236-920F-3112FA3A9831}"/>
            </c:ext>
          </c:extLst>
        </c:ser>
        <c:ser>
          <c:idx val="4"/>
          <c:order val="2"/>
          <c:tx>
            <c:strRef>
              <c:f>'C5 (EA)'!$J$5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(EA)'!$C$6:$E$14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'C5 (EA)'!$J$6:$J$14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1ED-4236-920F-3112FA3A9831}"/>
            </c:ext>
          </c:extLst>
        </c:ser>
        <c:ser>
          <c:idx val="5"/>
          <c:order val="3"/>
          <c:tx>
            <c:strRef>
              <c:f>'C5 (EA)'!$K$5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(EA)'!$C$6:$E$14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'C5 (EA)'!$K$6:$K$14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1ED-4236-920F-3112FA3A9831}"/>
            </c:ext>
          </c:extLst>
        </c:ser>
        <c:ser>
          <c:idx val="2"/>
          <c:order val="4"/>
          <c:tx>
            <c:strRef>
              <c:f>'C5 (EA)'!$H$5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(EA)'!$C$6:$E$14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'C5 (EA)'!$H$6:$H$14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D-4236-920F-3112FA3A9831}"/>
            </c:ext>
          </c:extLst>
        </c:ser>
        <c:ser>
          <c:idx val="1"/>
          <c:order val="5"/>
          <c:tx>
            <c:strRef>
              <c:f>'C5 (EA)'!$G$5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(EA)'!$C$6:$E$14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'C5 (EA)'!$G$6:$G$14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ED-4236-920F-3112FA3A9831}"/>
            </c:ext>
          </c:extLst>
        </c:ser>
        <c:ser>
          <c:idx val="0"/>
          <c:order val="6"/>
          <c:tx>
            <c:strRef>
              <c:f>'C5 (EA)'!$F$5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(EA)'!$C$6:$E$14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'C5 (EA)'!$F$6:$F$14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1ED-4236-920F-3112FA3A9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3"/>
                <c:order val="7"/>
                <c:tx>
                  <c:strRef>
                    <c:extLst>
                      <c:ext uri="{02D57815-91ED-43cb-92C2-25804820EDAC}">
                        <c15:formulaRef>
                          <c15:sqref>'C5 (EA)'!$I$5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'C5 (EA)'!$C$6:$E$14</c15:sqref>
                        </c15:formulaRef>
                      </c:ext>
                    </c:extLst>
                    <c:strCache>
                      <c:ptCount val="6"/>
                      <c:pt idx="0">
                        <c:v>#REF!</c:v>
                      </c:pt>
                      <c:pt idx="1">
                        <c:v>#REF!</c:v>
                      </c:pt>
                      <c:pt idx="2">
                        <c:v>#REF!</c:v>
                      </c:pt>
                      <c:pt idx="3">
                        <c:v>#REF!</c:v>
                      </c:pt>
                      <c:pt idx="4">
                        <c:v>#REF!</c:v>
                      </c:pt>
                      <c:pt idx="5">
                        <c:v>#REF!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'C5 (EA)'!$I$6:$I$14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1ED-4236-920F-3112FA3A9831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2541117271585"/>
          <c:y val="5.6984971910908545E-2"/>
          <c:w val="0.67713708863315158"/>
          <c:h val="5.67068562266628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EAST ASia:</a:t>
            </a:r>
            <a:r>
              <a:rPr lang="en-US" sz="2000">
                <a:solidFill>
                  <a:schemeClr val="tx1"/>
                </a:solidFill>
              </a:rPr>
              <a:t> Exports to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'C5 (EA)'!$M$32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(EA)'!$C$33:$E$41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(EA)'!$M$33:$M$41</c:f>
              <c:numCache>
                <c:formatCode>0.0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3C6-4FB0-93FD-12167B9E31DA}"/>
            </c:ext>
          </c:extLst>
        </c:ser>
        <c:ser>
          <c:idx val="4"/>
          <c:order val="1"/>
          <c:tx>
            <c:strRef>
              <c:f>'C5 (EA)'!$L$32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(EA)'!$C$33:$E$41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(EA)'!$L$33:$L$41</c:f>
              <c:numCache>
                <c:formatCode>0.0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23C6-4FB0-93FD-12167B9E31DA}"/>
            </c:ext>
          </c:extLst>
        </c:ser>
        <c:ser>
          <c:idx val="2"/>
          <c:order val="2"/>
          <c:tx>
            <c:strRef>
              <c:f>'C5 (EA)'!$H$32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(EA)'!$C$33:$E$41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(EA)'!$H$33:$H$41</c:f>
              <c:numCache>
                <c:formatCode>0.0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6-4FB0-93FD-12167B9E31DA}"/>
            </c:ext>
          </c:extLst>
        </c:ser>
        <c:ser>
          <c:idx val="6"/>
          <c:order val="3"/>
          <c:tx>
            <c:strRef>
              <c:f>'C5 (EA)'!$G$32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(EA)'!$C$33:$E$41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(EA)'!$G$33:$G$41</c:f>
              <c:numCache>
                <c:formatCode>0.0</c:formatCode>
                <c:ptCount val="9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6-4FB0-93FD-12167B9E31DA}"/>
            </c:ext>
          </c:extLst>
        </c:ser>
        <c:ser>
          <c:idx val="7"/>
          <c:order val="4"/>
          <c:tx>
            <c:strRef>
              <c:f>'C5 (EA)'!$F$32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(EA)'!$C$33:$E$41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(EA)'!$F$33:$F$41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23C6-4FB0-93FD-12167B9E31DA}"/>
            </c:ext>
          </c:extLst>
        </c:ser>
        <c:ser>
          <c:idx val="0"/>
          <c:order val="6"/>
          <c:tx>
            <c:strRef>
              <c:f>'C5 (EA)'!$J$32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(EA)'!$C$33:$E$41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(EA)'!$J$33:$J$41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23C6-4FB0-93FD-12167B9E31DA}"/>
            </c:ext>
          </c:extLst>
        </c:ser>
        <c:ser>
          <c:idx val="3"/>
          <c:order val="7"/>
          <c:tx>
            <c:strRef>
              <c:f>'C5 (EA)'!$K$32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(EA)'!$C$33:$E$41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(EA)'!$K$33:$K$41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23C6-4FB0-93FD-12167B9E31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5"/>
                <c:tx>
                  <c:strRef>
                    <c:extLst>
                      <c:ext uri="{02D57815-91ED-43cb-92C2-25804820EDAC}">
                        <c15:formulaRef>
                          <c15:sqref>'C5 (EA)'!$I$32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.0_);[Red]\(#,##0.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'C5 (EA)'!$C$33:$E$41</c15:sqref>
                        </c15:formulaRef>
                      </c:ext>
                    </c:extLst>
                    <c:strCache>
                      <c:ptCount val="6"/>
                      <c:pt idx="0">
                        <c:v>East Asia</c:v>
                      </c:pt>
                      <c:pt idx="1">
                        <c:v>China, People’s Rep. of</c:v>
                      </c:pt>
                      <c:pt idx="2">
                        <c:v>Hong Kong, China</c:v>
                      </c:pt>
                      <c:pt idx="3">
                        <c:v>Korea, Rep. of</c:v>
                      </c:pt>
                      <c:pt idx="4">
                        <c:v>Mongolia</c:v>
                      </c:pt>
                      <c:pt idx="5">
                        <c:v>Taipei,China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'C5 (EA)'!$I$33:$I$41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23C6-4FB0-93FD-12167B9E31DA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2541117271585"/>
          <c:y val="5.6984971910908545E-2"/>
          <c:w val="0.82016661490399545"/>
          <c:h val="3.82586305450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EAST ASia:</a:t>
            </a:r>
            <a:r>
              <a:rPr lang="en-US" sz="2000">
                <a:solidFill>
                  <a:schemeClr val="tx1"/>
                </a:solidFill>
              </a:rPr>
              <a:t> Exports to DA ex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'C5 (EA)'!$M$46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(EA)'!$C$47:$E$55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(EA)'!$M$47:$M$55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1CE-468C-97CC-6A6209923CDD}"/>
            </c:ext>
          </c:extLst>
        </c:ser>
        <c:ser>
          <c:idx val="4"/>
          <c:order val="1"/>
          <c:tx>
            <c:strRef>
              <c:f>'C5 (EA)'!$L$46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(EA)'!$C$47:$E$55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(EA)'!$L$47:$L$55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1CE-468C-97CC-6A6209923CDD}"/>
            </c:ext>
          </c:extLst>
        </c:ser>
        <c:ser>
          <c:idx val="3"/>
          <c:order val="2"/>
          <c:tx>
            <c:strRef>
              <c:f>'C5 (EA)'!$K$46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(EA)'!$C$47:$E$55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(EA)'!$K$47:$K$55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1CE-468C-97CC-6A6209923CDD}"/>
            </c:ext>
          </c:extLst>
        </c:ser>
        <c:ser>
          <c:idx val="0"/>
          <c:order val="3"/>
          <c:tx>
            <c:strRef>
              <c:f>'C5 (EA)'!$J$46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(EA)'!$C$47:$E$55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(EA)'!$J$47:$J$55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1CE-468C-97CC-6A6209923CDD}"/>
            </c:ext>
          </c:extLst>
        </c:ser>
        <c:ser>
          <c:idx val="2"/>
          <c:order val="4"/>
          <c:tx>
            <c:strRef>
              <c:f>'C5 (EA)'!$H$46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(EA)'!$C$47:$E$55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(EA)'!$H$47:$H$55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E-468C-97CC-6A6209923CDD}"/>
            </c:ext>
          </c:extLst>
        </c:ser>
        <c:ser>
          <c:idx val="6"/>
          <c:order val="5"/>
          <c:tx>
            <c:strRef>
              <c:f>'C5 (EA)'!$G$46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(EA)'!$C$47:$E$55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(EA)'!$G$47:$G$55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CE-468C-97CC-6A6209923CDD}"/>
            </c:ext>
          </c:extLst>
        </c:ser>
        <c:ser>
          <c:idx val="7"/>
          <c:order val="6"/>
          <c:tx>
            <c:strRef>
              <c:f>'C5 (EA)'!$F$46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(EA)'!$C$47:$E$55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(EA)'!$F$47:$F$55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1CE-468C-97CC-6A6209923C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7"/>
                <c:tx>
                  <c:strRef>
                    <c:extLst>
                      <c:ext uri="{02D57815-91ED-43cb-92C2-25804820EDAC}">
                        <c15:formulaRef>
                          <c15:sqref>'C5 (EA)'!$I$46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.0_);[Red]\(#,##0.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'C5 (EA)'!$C$47:$E$55</c15:sqref>
                        </c15:formulaRef>
                      </c:ext>
                    </c:extLst>
                    <c:strCache>
                      <c:ptCount val="6"/>
                      <c:pt idx="0">
                        <c:v>East Asia</c:v>
                      </c:pt>
                      <c:pt idx="1">
                        <c:v>China, People’s Rep. of</c:v>
                      </c:pt>
                      <c:pt idx="2">
                        <c:v>Hong Kong, China</c:v>
                      </c:pt>
                      <c:pt idx="3">
                        <c:v>Korea, Rep. of</c:v>
                      </c:pt>
                      <c:pt idx="4">
                        <c:v>Mongolia</c:v>
                      </c:pt>
                      <c:pt idx="5">
                        <c:v>Taipei,China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'C5 (EA)'!$I$47:$I$55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1CE-468C-97CC-6A6209923CDD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4619949152124008E-2"/>
          <c:y val="8.2232084542342598E-2"/>
          <c:w val="0.83408772859309077"/>
          <c:h val="3.82586305450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EAST ASia:</a:t>
            </a:r>
            <a:r>
              <a:rPr lang="en-US" sz="2000">
                <a:solidFill>
                  <a:schemeClr val="tx1"/>
                </a:solidFill>
              </a:rPr>
              <a:t> Exports to 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'C5 (EA)'!$M$18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(EA)'!$C$19:$E$24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(EA)'!$M$19:$M$24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CCA2-4369-BFDF-035C04FF3E43}"/>
            </c:ext>
          </c:extLst>
        </c:ser>
        <c:ser>
          <c:idx val="0"/>
          <c:order val="1"/>
          <c:tx>
            <c:strRef>
              <c:f>'C5 (EA)'!$L$18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(EA)'!$C$19:$E$24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(EA)'!$L$19:$L$24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CA2-4369-BFDF-035C04FF3E43}"/>
            </c:ext>
          </c:extLst>
        </c:ser>
        <c:ser>
          <c:idx val="2"/>
          <c:order val="2"/>
          <c:tx>
            <c:strRef>
              <c:f>'C5 (EA)'!$H$18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(EA)'!$C$19:$E$24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(EA)'!$H$19:$H$24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2-4369-BFDF-035C04FF3E43}"/>
            </c:ext>
          </c:extLst>
        </c:ser>
        <c:ser>
          <c:idx val="4"/>
          <c:order val="3"/>
          <c:tx>
            <c:strRef>
              <c:f>'C5 (EA)'!$G$18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(EA)'!$C$19:$E$24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(EA)'!$G$19:$G$24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CA2-4369-BFDF-035C04FF3E43}"/>
            </c:ext>
          </c:extLst>
        </c:ser>
        <c:ser>
          <c:idx val="5"/>
          <c:order val="4"/>
          <c:tx>
            <c:strRef>
              <c:f>'C5 (EA)'!$F$18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(EA)'!$C$19:$E$24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(EA)'!$F$19:$F$24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CA2-4369-BFDF-035C04FF3E43}"/>
            </c:ext>
          </c:extLst>
        </c:ser>
        <c:ser>
          <c:idx val="7"/>
          <c:order val="6"/>
          <c:tx>
            <c:strRef>
              <c:f>'C5 (EA)'!$J$18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(EA)'!$C$19:$E$24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(EA)'!$J$19:$J$24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CA2-4369-BFDF-035C04FF3E43}"/>
            </c:ext>
          </c:extLst>
        </c:ser>
        <c:ser>
          <c:idx val="1"/>
          <c:order val="7"/>
          <c:tx>
            <c:strRef>
              <c:f>'C5 (EA)'!$K$18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'C5 (EA)'!$C$19:$E$24</c:f>
              <c:strCache>
                <c:ptCount val="6"/>
                <c:pt idx="0">
                  <c:v>East Asia</c:v>
                </c:pt>
                <c:pt idx="1">
                  <c:v>China, People’s Rep. of</c:v>
                </c:pt>
                <c:pt idx="2">
                  <c:v>Hong Kong, China</c:v>
                </c:pt>
                <c:pt idx="3">
                  <c:v>Korea, Rep. of</c:v>
                </c:pt>
                <c:pt idx="4">
                  <c:v>Mongolia</c:v>
                </c:pt>
                <c:pt idx="5">
                  <c:v>Taipei,China</c:v>
                </c:pt>
              </c:strCache>
            </c:strRef>
          </c:cat>
          <c:val>
            <c:numRef>
              <c:f>'C5 (EA)'!$K$19:$K$24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CCA2-4369-BFDF-035C04FF3E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'C5 (EA)'!$I$18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.0_);[Red]\(#,##0.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'C5 (EA)'!$C$19:$E$24</c15:sqref>
                        </c15:formulaRef>
                      </c:ext>
                    </c:extLst>
                    <c:strCache>
                      <c:ptCount val="6"/>
                      <c:pt idx="0">
                        <c:v>East Asia</c:v>
                      </c:pt>
                      <c:pt idx="1">
                        <c:v>China, People’s Rep. of</c:v>
                      </c:pt>
                      <c:pt idx="2">
                        <c:v>Hong Kong, China</c:v>
                      </c:pt>
                      <c:pt idx="3">
                        <c:v>Korea, Rep. of</c:v>
                      </c:pt>
                      <c:pt idx="4">
                        <c:v>Mongolia</c:v>
                      </c:pt>
                      <c:pt idx="5">
                        <c:v>Taipei,China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'C5 (EA)'!$I$19:$I$24</c15:sqref>
                        </c15:formulaRef>
                      </c:ext>
                    </c:extLst>
                    <c:numCache>
                      <c:formatCode>0.0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CA2-4369-BFDF-035C04FF3E43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2541117271585"/>
          <c:y val="5.6984971910908545E-2"/>
          <c:w val="0.82016661490399545"/>
          <c:h val="3.825863054502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South ASia:</a:t>
            </a:r>
            <a:r>
              <a:rPr lang="en-US" sz="2000">
                <a:solidFill>
                  <a:schemeClr val="tx1"/>
                </a:solidFill>
              </a:rPr>
              <a:t> Exports to World</a:t>
            </a:r>
          </a:p>
        </c:rich>
      </c:tx>
      <c:layout>
        <c:manualLayout>
          <c:xMode val="edge"/>
          <c:yMode val="edge"/>
          <c:x val="0.16434249862783337"/>
          <c:y val="1.2246336013183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7"/>
          <c:order val="0"/>
          <c:tx>
            <c:strRef>
              <c:f>'C6 (SA)'!$M$5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(SA)'!$C$6:$E$14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(SA)'!$M$6:$M$14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0-4B83-B656-9BA618FCCF5E}"/>
            </c:ext>
          </c:extLst>
        </c:ser>
        <c:ser>
          <c:idx val="6"/>
          <c:order val="1"/>
          <c:tx>
            <c:strRef>
              <c:f>'C6 (SA)'!$L$5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(SA)'!$C$6:$E$14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(SA)'!$L$6:$L$14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0-4B83-B656-9BA618FCCF5E}"/>
            </c:ext>
          </c:extLst>
        </c:ser>
        <c:ser>
          <c:idx val="4"/>
          <c:order val="2"/>
          <c:tx>
            <c:strRef>
              <c:f>'C6 (SA)'!$J$5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(SA)'!$C$6:$E$14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(SA)'!$J$6:$J$14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6C80-4B83-B656-9BA618FCCF5E}"/>
            </c:ext>
          </c:extLst>
        </c:ser>
        <c:ser>
          <c:idx val="5"/>
          <c:order val="3"/>
          <c:tx>
            <c:strRef>
              <c:f>'C6 (SA)'!$K$5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(SA)'!$C$6:$E$14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(SA)'!$K$6:$K$14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6C80-4B83-B656-9BA618FCCF5E}"/>
            </c:ext>
          </c:extLst>
        </c:ser>
        <c:ser>
          <c:idx val="2"/>
          <c:order val="4"/>
          <c:tx>
            <c:strRef>
              <c:f>'C6 (SA)'!$H$5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(SA)'!$C$6:$E$14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(SA)'!$H$6:$H$14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80-4B83-B656-9BA618FCCF5E}"/>
            </c:ext>
          </c:extLst>
        </c:ser>
        <c:ser>
          <c:idx val="1"/>
          <c:order val="5"/>
          <c:tx>
            <c:strRef>
              <c:f>'C6 (SA)'!$G$5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(SA)'!$C$6:$E$14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(SA)'!$G$6:$G$14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0-4B83-B656-9BA618FCCF5E}"/>
            </c:ext>
          </c:extLst>
        </c:ser>
        <c:ser>
          <c:idx val="0"/>
          <c:order val="6"/>
          <c:tx>
            <c:strRef>
              <c:f>'C6 (SA)'!$F$5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(SA)'!$C$6:$E$14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(SA)'!$F$6:$F$14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6C80-4B83-B656-9BA618FCCF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3"/>
                <c:order val="7"/>
                <c:tx>
                  <c:strRef>
                    <c:extLst>
                      <c:ext uri="{02D57815-91ED-43cb-92C2-25804820EDAC}">
                        <c15:formulaRef>
                          <c15:sqref>'C6 (SA)'!$I$5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'C6 (SA)'!$C$6:$E$14</c15:sqref>
                        </c15:formulaRef>
                      </c:ext>
                    </c:extLst>
                    <c:strCache>
                      <c:ptCount val="9"/>
                      <c:pt idx="0">
                        <c:v>South Asia</c:v>
                      </c:pt>
                      <c:pt idx="1">
                        <c:v>Afghanistan</c:v>
                      </c:pt>
                      <c:pt idx="2">
                        <c:v>Bangladesh</c:v>
                      </c:pt>
                      <c:pt idx="3">
                        <c:v>Bhutan</c:v>
                      </c:pt>
                      <c:pt idx="4">
                        <c:v>India</c:v>
                      </c:pt>
                      <c:pt idx="5">
                        <c:v>Maldives</c:v>
                      </c:pt>
                      <c:pt idx="6">
                        <c:v>Nepal</c:v>
                      </c:pt>
                      <c:pt idx="7">
                        <c:v>Pakistan</c:v>
                      </c:pt>
                      <c:pt idx="8">
                        <c:v>Sri Lanka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'C6 (SA)'!$I$6:$I$14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6C80-4B83-B656-9BA618FCCF5E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2545997211698"/>
          <c:y val="7.4845423191625085E-2"/>
          <c:w val="0.67713708863315158"/>
          <c:h val="6.414871625570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rgbClr val="FF0000"/>
                </a:solidFill>
              </a:rPr>
              <a:t>South ASia:</a:t>
            </a:r>
            <a:r>
              <a:rPr lang="en-US" sz="2000">
                <a:solidFill>
                  <a:schemeClr val="tx1"/>
                </a:solidFill>
              </a:rPr>
              <a:t> Exports to PRC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5"/>
          <c:order val="0"/>
          <c:tx>
            <c:strRef>
              <c:f>'C6 (SA)'!$M$32</c:f>
              <c:strCache>
                <c:ptCount val="1"/>
                <c:pt idx="0">
                  <c:v>Jan to Sep 2019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(SA)'!$C$33:$E$41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(SA)'!$M$33:$M$41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3F7-4841-90C4-4FE9478B318B}"/>
            </c:ext>
          </c:extLst>
        </c:ser>
        <c:ser>
          <c:idx val="4"/>
          <c:order val="1"/>
          <c:tx>
            <c:strRef>
              <c:f>'C6 (SA)'!$L$32</c:f>
              <c:strCache>
                <c:ptCount val="1"/>
                <c:pt idx="0">
                  <c:v>Jan to Sep 2018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(SA)'!$C$33:$E$41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(SA)'!$L$33:$L$41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3F7-4841-90C4-4FE9478B318B}"/>
            </c:ext>
          </c:extLst>
        </c:ser>
        <c:ser>
          <c:idx val="2"/>
          <c:order val="2"/>
          <c:tx>
            <c:strRef>
              <c:f>'C6 (SA)'!$H$32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(SA)'!$C$33:$E$41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(SA)'!$H$33:$H$41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7-4841-90C4-4FE9478B318B}"/>
            </c:ext>
          </c:extLst>
        </c:ser>
        <c:ser>
          <c:idx val="6"/>
          <c:order val="3"/>
          <c:tx>
            <c:strRef>
              <c:f>'C6 (SA)'!$G$32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(SA)'!$C$33:$E$41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(SA)'!$G$33:$G$41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F7-4841-90C4-4FE9478B318B}"/>
            </c:ext>
          </c:extLst>
        </c:ser>
        <c:ser>
          <c:idx val="7"/>
          <c:order val="4"/>
          <c:tx>
            <c:strRef>
              <c:f>'C6 (SA)'!$F$32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(SA)'!$C$33:$E$41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(SA)'!$F$33:$F$41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3F7-4841-90C4-4FE9478B318B}"/>
            </c:ext>
          </c:extLst>
        </c:ser>
        <c:ser>
          <c:idx val="0"/>
          <c:order val="6"/>
          <c:tx>
            <c:strRef>
              <c:f>'C6 (SA)'!$J$32</c:f>
              <c:strCache>
                <c:ptCount val="1"/>
                <c:pt idx="0">
                  <c:v>YTD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(SA)'!$C$33:$E$41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(SA)'!$J$33:$J$41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3F7-4841-90C4-4FE9478B318B}"/>
            </c:ext>
          </c:extLst>
        </c:ser>
        <c:ser>
          <c:idx val="3"/>
          <c:order val="7"/>
          <c:tx>
            <c:strRef>
              <c:f>'C6 (SA)'!$K$32</c:f>
              <c:strCache>
                <c:ptCount val="1"/>
                <c:pt idx="0">
                  <c:v>YTD 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'C6 (SA)'!$C$33:$E$41</c:f>
              <c:strCache>
                <c:ptCount val="9"/>
                <c:pt idx="0">
                  <c:v>South Asia</c:v>
                </c:pt>
                <c:pt idx="1">
                  <c:v>Afghanistan</c:v>
                </c:pt>
                <c:pt idx="2">
                  <c:v>Bangladesh</c:v>
                </c:pt>
                <c:pt idx="3">
                  <c:v>Bhutan</c:v>
                </c:pt>
                <c:pt idx="4">
                  <c:v>India</c:v>
                </c:pt>
                <c:pt idx="5">
                  <c:v>Maldives</c:v>
                </c:pt>
                <c:pt idx="6">
                  <c:v>Nepal</c:v>
                </c:pt>
                <c:pt idx="7">
                  <c:v>Pakistan</c:v>
                </c:pt>
                <c:pt idx="8">
                  <c:v>Sri Lanka</c:v>
                </c:pt>
              </c:strCache>
            </c:strRef>
          </c:cat>
          <c:val>
            <c:numRef>
              <c:f>'C6 (SA)'!$K$33:$K$41</c:f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83F7-4841-90C4-4FE9478B31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3394744"/>
        <c:axId val="87339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5"/>
                <c:tx>
                  <c:strRef>
                    <c:extLst>
                      <c:ext uri="{02D57815-91ED-43cb-92C2-25804820EDAC}">
                        <c15:formulaRef>
                          <c15:sqref>'C6 (SA)'!$I$32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#,##0.0_);[Red]\(#,##0.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'C6 (SA)'!$C$33:$E$41</c15:sqref>
                        </c15:formulaRef>
                      </c:ext>
                    </c:extLst>
                    <c:strCache>
                      <c:ptCount val="9"/>
                      <c:pt idx="0">
                        <c:v>South Asia</c:v>
                      </c:pt>
                      <c:pt idx="1">
                        <c:v>Afghanistan</c:v>
                      </c:pt>
                      <c:pt idx="2">
                        <c:v>Bangladesh</c:v>
                      </c:pt>
                      <c:pt idx="3">
                        <c:v>Bhutan</c:v>
                      </c:pt>
                      <c:pt idx="4">
                        <c:v>India</c:v>
                      </c:pt>
                      <c:pt idx="5">
                        <c:v>Maldives</c:v>
                      </c:pt>
                      <c:pt idx="6">
                        <c:v>Nepal</c:v>
                      </c:pt>
                      <c:pt idx="7">
                        <c:v>Pakistan</c:v>
                      </c:pt>
                      <c:pt idx="8">
                        <c:v>Sri Lanka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'C6 (SA)'!$I$33:$I$41</c15:sqref>
                        </c15:formulaRef>
                      </c:ext>
                    </c:extLst>
                    <c:numCache>
                      <c:formatCode>0.0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3F7-4841-90C4-4FE9478B318B}"/>
                  </c:ext>
                </c:extLst>
              </c15:ser>
            </c15:filteredBarSeries>
          </c:ext>
        </c:extLst>
      </c:barChart>
      <c:catAx>
        <c:axId val="87339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391136"/>
        <c:crosses val="autoZero"/>
        <c:auto val="1"/>
        <c:lblAlgn val="ctr"/>
        <c:lblOffset val="100"/>
        <c:noMultiLvlLbl val="0"/>
      </c:catAx>
      <c:valAx>
        <c:axId val="8733911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8733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43501482514187"/>
          <c:y val="4.8054727087069642E-2"/>
          <c:w val="0.77777269424863027"/>
          <c:h val="6.3560985105380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282574</xdr:colOff>
      <xdr:row>2</xdr:row>
      <xdr:rowOff>76199</xdr:rowOff>
    </xdr:from>
    <xdr:to>
      <xdr:col>23</xdr:col>
      <xdr:colOff>549274</xdr:colOff>
      <xdr:row>42</xdr:row>
      <xdr:rowOff>84137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12DF1BD-B17C-40C1-B564-79314E3AD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158750</xdr:colOff>
      <xdr:row>2</xdr:row>
      <xdr:rowOff>63500</xdr:rowOff>
    </xdr:from>
    <xdr:to>
      <xdr:col>32</xdr:col>
      <xdr:colOff>425450</xdr:colOff>
      <xdr:row>42</xdr:row>
      <xdr:rowOff>71438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46F980D-F332-4EA8-BD54-C084365D4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2</xdr:row>
      <xdr:rowOff>0</xdr:rowOff>
    </xdr:from>
    <xdr:to>
      <xdr:col>41</xdr:col>
      <xdr:colOff>266700</xdr:colOff>
      <xdr:row>42</xdr:row>
      <xdr:rowOff>7938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3DCE1C6-6446-49FF-ADE1-411DFF613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282574</xdr:colOff>
      <xdr:row>2</xdr:row>
      <xdr:rowOff>76199</xdr:rowOff>
    </xdr:from>
    <xdr:to>
      <xdr:col>23</xdr:col>
      <xdr:colOff>549274</xdr:colOff>
      <xdr:row>42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07EEFF-EE4B-4CFD-AF62-441D742A8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158750</xdr:colOff>
      <xdr:row>2</xdr:row>
      <xdr:rowOff>63500</xdr:rowOff>
    </xdr:from>
    <xdr:to>
      <xdr:col>32</xdr:col>
      <xdr:colOff>425450</xdr:colOff>
      <xdr:row>42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D474D3-853E-459C-87B3-0371F0919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2</xdr:row>
      <xdr:rowOff>0</xdr:rowOff>
    </xdr:from>
    <xdr:to>
      <xdr:col>41</xdr:col>
      <xdr:colOff>266700</xdr:colOff>
      <xdr:row>42</xdr:row>
      <xdr:rowOff>7938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C66D26A-D689-4173-A5F7-FAD7412E8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367631</xdr:colOff>
      <xdr:row>1</xdr:row>
      <xdr:rowOff>167105</xdr:rowOff>
    </xdr:from>
    <xdr:to>
      <xdr:col>49</xdr:col>
      <xdr:colOff>634332</xdr:colOff>
      <xdr:row>41</xdr:row>
      <xdr:rowOff>175043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C74BD2-955D-470E-B147-617568EEA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0.01798</cdr:x>
      <cdr:y>0.90823</cdr:y>
    </cdr:from>
    <cdr:to>
      <cdr:x>0.26943</cdr:x>
      <cdr:y>0.95917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4B7CE0A2-E92B-44DE-8648-76A30B1E4E84}"/>
            </a:ext>
          </a:extLst>
        </cdr:cNvPr>
        <cdr:cNvSpPr/>
      </cdr:nvSpPr>
      <cdr:spPr>
        <a:xfrm xmlns:a="http://schemas.openxmlformats.org/drawingml/2006/main">
          <a:off x="98426" y="7273925"/>
          <a:ext cx="1376364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0.02378</cdr:x>
      <cdr:y>0.91021</cdr:y>
    </cdr:from>
    <cdr:to>
      <cdr:x>0.27523</cdr:x>
      <cdr:y>0.96115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09AC7575-90E2-47A3-8F4F-126B64909E24}"/>
            </a:ext>
          </a:extLst>
        </cdr:cNvPr>
        <cdr:cNvSpPr/>
      </cdr:nvSpPr>
      <cdr:spPr>
        <a:xfrm xmlns:a="http://schemas.openxmlformats.org/drawingml/2006/main">
          <a:off x="130175" y="7289800"/>
          <a:ext cx="1376364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0.01218</cdr:x>
      <cdr:y>0.90823</cdr:y>
    </cdr:from>
    <cdr:to>
      <cdr:x>0.26363</cdr:x>
      <cdr:y>0.95917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6EADAF0F-9B88-4C09-AF68-DECFFC27924C}"/>
            </a:ext>
          </a:extLst>
        </cdr:cNvPr>
        <cdr:cNvSpPr/>
      </cdr:nvSpPr>
      <cdr:spPr>
        <a:xfrm xmlns:a="http://schemas.openxmlformats.org/drawingml/2006/main">
          <a:off x="66675" y="7273925"/>
          <a:ext cx="1376364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0.02668</cdr:x>
      <cdr:y>0.91615</cdr:y>
    </cdr:from>
    <cdr:to>
      <cdr:x>0.27813</cdr:x>
      <cdr:y>0.9671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6EADAF0F-9B88-4C09-AF68-DECFFC27924C}"/>
            </a:ext>
          </a:extLst>
        </cdr:cNvPr>
        <cdr:cNvSpPr/>
      </cdr:nvSpPr>
      <cdr:spPr>
        <a:xfrm xmlns:a="http://schemas.openxmlformats.org/drawingml/2006/main">
          <a:off x="146050" y="7337425"/>
          <a:ext cx="1376364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287336</xdr:colOff>
      <xdr:row>2</xdr:row>
      <xdr:rowOff>76199</xdr:rowOff>
    </xdr:from>
    <xdr:to>
      <xdr:col>23</xdr:col>
      <xdr:colOff>554036</xdr:colOff>
      <xdr:row>45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79E830-50D4-45C1-8C6A-12491AFD5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163512</xdr:colOff>
      <xdr:row>2</xdr:row>
      <xdr:rowOff>68262</xdr:rowOff>
    </xdr:from>
    <xdr:to>
      <xdr:col>32</xdr:col>
      <xdr:colOff>430212</xdr:colOff>
      <xdr:row>45</xdr:row>
      <xdr:rowOff>106362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243533-3826-4729-B2B7-24FC175BD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2</xdr:row>
      <xdr:rowOff>0</xdr:rowOff>
    </xdr:from>
    <xdr:to>
      <xdr:col>41</xdr:col>
      <xdr:colOff>266700</xdr:colOff>
      <xdr:row>45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7DEAF5-8A86-4089-BADE-6E7CDA210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367631</xdr:colOff>
      <xdr:row>1</xdr:row>
      <xdr:rowOff>167105</xdr:rowOff>
    </xdr:from>
    <xdr:to>
      <xdr:col>49</xdr:col>
      <xdr:colOff>634332</xdr:colOff>
      <xdr:row>45</xdr:row>
      <xdr:rowOff>175043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D20BCE-708F-44BC-8935-C3551185D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147637</xdr:colOff>
      <xdr:row>41</xdr:row>
      <xdr:rowOff>115887</xdr:rowOff>
    </xdr:from>
    <xdr:to>
      <xdr:col>19</xdr:col>
      <xdr:colOff>15875</xdr:colOff>
      <xdr:row>44</xdr:row>
      <xdr:rowOff>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4B7CE0A2-E92B-44DE-8648-76A30B1E4E84}"/>
            </a:ext>
          </a:extLst>
        </xdr:cNvPr>
        <xdr:cNvSpPr/>
      </xdr:nvSpPr>
      <xdr:spPr>
        <a:xfrm>
          <a:off x="7339012" y="8386762"/>
          <a:ext cx="1820863" cy="407988"/>
        </a:xfrm>
        <a:prstGeom prst="roundRect">
          <a:avLst/>
        </a:prstGeom>
        <a:noFill/>
        <a:ln w="412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88899</xdr:colOff>
      <xdr:row>41</xdr:row>
      <xdr:rowOff>115887</xdr:rowOff>
    </xdr:from>
    <xdr:to>
      <xdr:col>27</xdr:col>
      <xdr:colOff>608012</xdr:colOff>
      <xdr:row>44</xdr:row>
      <xdr:rowOff>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6A03EE0F-68DE-4910-B59A-133DE88BFF68}"/>
            </a:ext>
          </a:extLst>
        </xdr:cNvPr>
        <xdr:cNvSpPr/>
      </xdr:nvSpPr>
      <xdr:spPr>
        <a:xfrm>
          <a:off x="13138149" y="8386762"/>
          <a:ext cx="1820863" cy="407988"/>
        </a:xfrm>
        <a:prstGeom prst="roundRect">
          <a:avLst/>
        </a:prstGeom>
        <a:noFill/>
        <a:ln w="412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522286</xdr:colOff>
      <xdr:row>41</xdr:row>
      <xdr:rowOff>84137</xdr:rowOff>
    </xdr:from>
    <xdr:to>
      <xdr:col>36</xdr:col>
      <xdr:colOff>385762</xdr:colOff>
      <xdr:row>43</xdr:row>
      <xdr:rowOff>142875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678C8273-07E1-46EB-BA37-40C11733B93F}"/>
            </a:ext>
          </a:extLst>
        </xdr:cNvPr>
        <xdr:cNvSpPr/>
      </xdr:nvSpPr>
      <xdr:spPr>
        <a:xfrm>
          <a:off x="18778536" y="8355012"/>
          <a:ext cx="1816101" cy="407988"/>
        </a:xfrm>
        <a:prstGeom prst="roundRect">
          <a:avLst/>
        </a:prstGeom>
        <a:noFill/>
        <a:ln w="412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282573</xdr:colOff>
      <xdr:row>42</xdr:row>
      <xdr:rowOff>3174</xdr:rowOff>
    </xdr:from>
    <xdr:to>
      <xdr:col>45</xdr:col>
      <xdr:colOff>146049</xdr:colOff>
      <xdr:row>44</xdr:row>
      <xdr:rowOff>61912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965A3E37-3148-43F4-97D6-FF9CAEE0A7C1}"/>
            </a:ext>
          </a:extLst>
        </xdr:cNvPr>
        <xdr:cNvSpPr/>
      </xdr:nvSpPr>
      <xdr:spPr>
        <a:xfrm>
          <a:off x="24396698" y="8448674"/>
          <a:ext cx="1816101" cy="407988"/>
        </a:xfrm>
        <a:prstGeom prst="roundRect">
          <a:avLst/>
        </a:prstGeom>
        <a:noFill/>
        <a:ln w="412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282574</xdr:colOff>
      <xdr:row>2</xdr:row>
      <xdr:rowOff>76199</xdr:rowOff>
    </xdr:from>
    <xdr:to>
      <xdr:col>23</xdr:col>
      <xdr:colOff>549274</xdr:colOff>
      <xdr:row>42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5C8329-8B06-4A1D-AC1E-88EB4A691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158750</xdr:colOff>
      <xdr:row>2</xdr:row>
      <xdr:rowOff>63500</xdr:rowOff>
    </xdr:from>
    <xdr:to>
      <xdr:col>32</xdr:col>
      <xdr:colOff>425450</xdr:colOff>
      <xdr:row>42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5251C3-F9AC-41FB-8FCE-C051E50D0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2</xdr:row>
      <xdr:rowOff>0</xdr:rowOff>
    </xdr:from>
    <xdr:to>
      <xdr:col>41</xdr:col>
      <xdr:colOff>266700</xdr:colOff>
      <xdr:row>42</xdr:row>
      <xdr:rowOff>7938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C696C0-3B56-4C4C-95A1-5BA673D64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158750</xdr:colOff>
      <xdr:row>35</xdr:row>
      <xdr:rowOff>79375</xdr:rowOff>
    </xdr:from>
    <xdr:to>
      <xdr:col>18</xdr:col>
      <xdr:colOff>365125</xdr:colOff>
      <xdr:row>37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9E39BAAC-534E-4FEC-9D6A-829139E26725}"/>
            </a:ext>
          </a:extLst>
        </xdr:cNvPr>
        <xdr:cNvSpPr/>
      </xdr:nvSpPr>
      <xdr:spPr>
        <a:xfrm>
          <a:off x="7366000" y="7302500"/>
          <a:ext cx="1508125" cy="412750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41</xdr:col>
      <xdr:colOff>367631</xdr:colOff>
      <xdr:row>1</xdr:row>
      <xdr:rowOff>167105</xdr:rowOff>
    </xdr:from>
    <xdr:to>
      <xdr:col>49</xdr:col>
      <xdr:colOff>634332</xdr:colOff>
      <xdr:row>41</xdr:row>
      <xdr:rowOff>175043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FBE805B-1AE0-4543-94BE-8ECA09962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68262</xdr:colOff>
      <xdr:row>35</xdr:row>
      <xdr:rowOff>100012</xdr:rowOff>
    </xdr:from>
    <xdr:to>
      <xdr:col>27</xdr:col>
      <xdr:colOff>274637</xdr:colOff>
      <xdr:row>37</xdr:row>
      <xdr:rowOff>158750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9BF992BF-5FD2-47C4-883C-31F3F5EBBE9B}"/>
            </a:ext>
          </a:extLst>
        </xdr:cNvPr>
        <xdr:cNvSpPr/>
      </xdr:nvSpPr>
      <xdr:spPr>
        <a:xfrm>
          <a:off x="13133387" y="7323137"/>
          <a:ext cx="1508125" cy="407988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496887</xdr:colOff>
      <xdr:row>35</xdr:row>
      <xdr:rowOff>41274</xdr:rowOff>
    </xdr:from>
    <xdr:to>
      <xdr:col>36</xdr:col>
      <xdr:colOff>52387</xdr:colOff>
      <xdr:row>37</xdr:row>
      <xdr:rowOff>100012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94A2A60C-FB81-4BDC-B491-1D4184FB37F3}"/>
            </a:ext>
          </a:extLst>
        </xdr:cNvPr>
        <xdr:cNvSpPr/>
      </xdr:nvSpPr>
      <xdr:spPr>
        <a:xfrm>
          <a:off x="18769012" y="7264399"/>
          <a:ext cx="1508125" cy="407988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42</xdr:col>
      <xdr:colOff>306387</xdr:colOff>
      <xdr:row>35</xdr:row>
      <xdr:rowOff>30161</xdr:rowOff>
    </xdr:from>
    <xdr:to>
      <xdr:col>44</xdr:col>
      <xdr:colOff>517524</xdr:colOff>
      <xdr:row>37</xdr:row>
      <xdr:rowOff>88899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C7C1B3E6-F579-4F3D-B6AD-2F39AAF1D0EF}"/>
            </a:ext>
          </a:extLst>
        </xdr:cNvPr>
        <xdr:cNvSpPr/>
      </xdr:nvSpPr>
      <xdr:spPr>
        <a:xfrm>
          <a:off x="24436387" y="7253286"/>
          <a:ext cx="1512887" cy="407988"/>
        </a:xfrm>
        <a:prstGeom prst="roundRect">
          <a:avLst/>
        </a:prstGeom>
        <a:noFill/>
        <a:ln w="412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14816</xdr:colOff>
      <xdr:row>2</xdr:row>
      <xdr:rowOff>17992</xdr:rowOff>
    </xdr:from>
    <xdr:to>
      <xdr:col>9</xdr:col>
      <xdr:colOff>133349</xdr:colOff>
      <xdr:row>18</xdr:row>
      <xdr:rowOff>170392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E50BBE-6D2F-4092-A347-99C9162E4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275165</xdr:colOff>
      <xdr:row>2</xdr:row>
      <xdr:rowOff>10584</xdr:rowOff>
    </xdr:from>
    <xdr:to>
      <xdr:col>17</xdr:col>
      <xdr:colOff>393698</xdr:colOff>
      <xdr:row>18</xdr:row>
      <xdr:rowOff>162984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93B2FAB-501F-401D-AB89-93FE8F9B6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105833</xdr:rowOff>
    </xdr:from>
    <xdr:to>
      <xdr:col>9</xdr:col>
      <xdr:colOff>118533</xdr:colOff>
      <xdr:row>36</xdr:row>
      <xdr:rowOff>67733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84F3C-A2CC-4CAA-83F9-A0A9B16BF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296332</xdr:colOff>
      <xdr:row>19</xdr:row>
      <xdr:rowOff>116417</xdr:rowOff>
    </xdr:from>
    <xdr:to>
      <xdr:col>17</xdr:col>
      <xdr:colOff>414865</xdr:colOff>
      <xdr:row>36</xdr:row>
      <xdr:rowOff>78317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B10196B-25AA-4D90-9EA0-71B6E692E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477761</xdr:colOff>
      <xdr:row>2</xdr:row>
      <xdr:rowOff>10582</xdr:rowOff>
    </xdr:from>
    <xdr:to>
      <xdr:col>25</xdr:col>
      <xdr:colOff>596296</xdr:colOff>
      <xdr:row>18</xdr:row>
      <xdr:rowOff>162982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B13CB9E-12BE-4696-8B63-A591B18E0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95250</xdr:colOff>
      <xdr:row>11</xdr:row>
      <xdr:rowOff>132299</xdr:rowOff>
    </xdr:from>
    <xdr:to>
      <xdr:col>94</xdr:col>
      <xdr:colOff>204788</xdr:colOff>
      <xdr:row>30</xdr:row>
      <xdr:rowOff>170399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BE121DA-3A7B-4EE2-863D-336B4047FABB}"/>
            </a:ext>
          </a:extLst>
        </xdr:cNvPr>
        <xdr:cNvGrpSpPr/>
      </xdr:nvGrpSpPr>
      <xdr:grpSpPr>
        <a:xfrm>
          <a:off x="55887938" y="2180174"/>
          <a:ext cx="5943600" cy="3657600"/>
          <a:chOff x="49759119" y="2255870"/>
          <a:chExt cx="6084093" cy="3439576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785B5274-0FBD-483C-869D-285DD15A3F8E}"/>
              </a:ext>
            </a:extLst>
          </xdr:cNvPr>
          <xdr:cNvGraphicFramePr>
            <a:graphicFrameLocks/>
          </xdr:cNvGraphicFramePr>
        </xdr:nvGraphicFramePr>
        <xdr:xfrm>
          <a:off x="49759119" y="2255870"/>
          <a:ext cx="6084093" cy="34395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9B13114F-A4F9-4A5A-B20C-56BF7C8CABDB}"/>
              </a:ext>
            </a:extLst>
          </xdr:cNvPr>
          <xdr:cNvSpPr txBox="1"/>
        </xdr:nvSpPr>
        <xdr:spPr>
          <a:xfrm>
            <a:off x="50712463" y="2596273"/>
            <a:ext cx="642937" cy="428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91.2%</a:t>
            </a:r>
          </a:p>
        </xdr:txBody>
      </xdr:sp>
    </xdr:grpSp>
    <xdr:clientData/>
  </xdr:twoCellAnchor>
  <xdr:twoCellAnchor>
    <xdr:from>
      <xdr:col>82</xdr:col>
      <xdr:colOff>226219</xdr:colOff>
      <xdr:row>15</xdr:row>
      <xdr:rowOff>83343</xdr:rowOff>
    </xdr:from>
    <xdr:to>
      <xdr:col>82</xdr:col>
      <xdr:colOff>452438</xdr:colOff>
      <xdr:row>16</xdr:row>
      <xdr:rowOff>71437</xdr:rowOff>
    </xdr:to>
    <xdr:sp macro="" textlink="">
      <xdr:nvSpPr>
        <xdr:cNvPr id="5" name="Lightning Bolt 4">
          <a:extLst>
            <a:ext uri="{FF2B5EF4-FFF2-40B4-BE49-F238E27FC236}">
              <a16:creationId xmlns:a16="http://schemas.microsoft.com/office/drawing/2014/main" id="{C0ADABAD-CA6F-432D-AA04-24268EFE5858}"/>
            </a:ext>
          </a:extLst>
        </xdr:cNvPr>
        <xdr:cNvSpPr/>
      </xdr:nvSpPr>
      <xdr:spPr>
        <a:xfrm>
          <a:off x="53309044" y="2893218"/>
          <a:ext cx="226219" cy="178594"/>
        </a:xfrm>
        <a:prstGeom prst="lightningBol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0.70849</cdr:x>
      <cdr:y>0.14154</cdr:y>
    </cdr:from>
    <cdr:to>
      <cdr:x>0.72394</cdr:x>
      <cdr:y>0.84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E19417-4996-4DF9-9315-9C6E32696653}"/>
            </a:ext>
          </a:extLst>
        </cdr:cNvPr>
        <cdr:cNvSpPr txBox="1"/>
      </cdr:nvSpPr>
      <cdr:spPr>
        <a:xfrm xmlns:a="http://schemas.openxmlformats.org/drawingml/2006/main">
          <a:off x="3884083" y="486826"/>
          <a:ext cx="84667" cy="240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0.73197</cdr:x>
      <cdr:y>0.15384</cdr:y>
    </cdr:from>
    <cdr:to>
      <cdr:x>0.7339</cdr:x>
      <cdr:y>0.83385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429749F-CB48-4B91-B579-D975E2E90624}"/>
            </a:ext>
          </a:extLst>
        </cdr:cNvPr>
        <cdr:cNvCxnSpPr/>
      </cdr:nvCxnSpPr>
      <cdr:spPr>
        <a:xfrm xmlns:a="http://schemas.openxmlformats.org/drawingml/2006/main">
          <a:off x="4453394" y="529144"/>
          <a:ext cx="11742" cy="2338946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0.03248</cdr:x>
      <cdr:y>0.91021</cdr:y>
    </cdr:from>
    <cdr:to>
      <cdr:x>0.32744</cdr:x>
      <cdr:y>0.96115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8AFA8A1A-3B50-46E1-93FD-01CB21FF3711}"/>
            </a:ext>
          </a:extLst>
        </cdr:cNvPr>
        <cdr:cNvSpPr/>
      </cdr:nvSpPr>
      <cdr:spPr>
        <a:xfrm xmlns:a="http://schemas.openxmlformats.org/drawingml/2006/main">
          <a:off x="177799" y="7289800"/>
          <a:ext cx="1614489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125016</xdr:colOff>
      <xdr:row>47</xdr:row>
      <xdr:rowOff>104775</xdr:rowOff>
    </xdr:from>
    <xdr:to>
      <xdr:col>73</xdr:col>
      <xdr:colOff>333376</xdr:colOff>
      <xdr:row>70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5156F9-73FA-42EC-971C-D331659209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0.04118</cdr:x>
      <cdr:y>0.90823</cdr:y>
    </cdr:from>
    <cdr:to>
      <cdr:x>0.32686</cdr:x>
      <cdr:y>0.95917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8AFA8A1A-3B50-46E1-93FD-01CB21FF3711}"/>
            </a:ext>
          </a:extLst>
        </cdr:cNvPr>
        <cdr:cNvSpPr/>
      </cdr:nvSpPr>
      <cdr:spPr>
        <a:xfrm xmlns:a="http://schemas.openxmlformats.org/drawingml/2006/main">
          <a:off x="225425" y="7273925"/>
          <a:ext cx="1563688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0.02668</cdr:x>
      <cdr:y>0.91219</cdr:y>
    </cdr:from>
    <cdr:to>
      <cdr:x>0.35383</cdr:x>
      <cdr:y>0.96313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8AFA8A1A-3B50-46E1-93FD-01CB21FF3711}"/>
            </a:ext>
          </a:extLst>
        </cdr:cNvPr>
        <cdr:cNvSpPr/>
      </cdr:nvSpPr>
      <cdr:spPr>
        <a:xfrm xmlns:a="http://schemas.openxmlformats.org/drawingml/2006/main">
          <a:off x="146050" y="7305675"/>
          <a:ext cx="1790700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223836</xdr:colOff>
      <xdr:row>2</xdr:row>
      <xdr:rowOff>60324</xdr:rowOff>
    </xdr:from>
    <xdr:to>
      <xdr:col>23</xdr:col>
      <xdr:colOff>490536</xdr:colOff>
      <xdr:row>42</xdr:row>
      <xdr:rowOff>68262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4B4435-0481-4073-94FD-8F04A674F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639762</xdr:colOff>
      <xdr:row>2</xdr:row>
      <xdr:rowOff>68262</xdr:rowOff>
    </xdr:from>
    <xdr:to>
      <xdr:col>32</xdr:col>
      <xdr:colOff>255587</xdr:colOff>
      <xdr:row>42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DB081-8C76-4ADD-A0A5-C706699B6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365125</xdr:colOff>
      <xdr:row>2</xdr:row>
      <xdr:rowOff>79375</xdr:rowOff>
    </xdr:from>
    <xdr:to>
      <xdr:col>40</xdr:col>
      <xdr:colOff>631825</xdr:colOff>
      <xdr:row>42</xdr:row>
      <xdr:rowOff>87313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C73609-893A-43E9-8191-A751FC6C4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79375</xdr:colOff>
      <xdr:row>2</xdr:row>
      <xdr:rowOff>79375</xdr:rowOff>
    </xdr:from>
    <xdr:to>
      <xdr:col>49</xdr:col>
      <xdr:colOff>346075</xdr:colOff>
      <xdr:row>42</xdr:row>
      <xdr:rowOff>87313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02D85F-6AA0-4CFE-9EBC-0A9431267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0.2152</cdr:x>
      <cdr:y>0.88893</cdr:y>
    </cdr:from>
    <cdr:to>
      <cdr:x>0.46665</cdr:x>
      <cdr:y>0.9399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C40C579E-F49E-48BA-B369-2B930BCF39E6}"/>
            </a:ext>
          </a:extLst>
        </cdr:cNvPr>
        <cdr:cNvSpPr/>
      </cdr:nvSpPr>
      <cdr:spPr>
        <a:xfrm xmlns:a="http://schemas.openxmlformats.org/drawingml/2006/main">
          <a:off x="1177925" y="7115175"/>
          <a:ext cx="1376364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0000F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0.2036</cdr:x>
      <cdr:y>0.88642</cdr:y>
    </cdr:from>
    <cdr:to>
      <cdr:x>0.45505</cdr:x>
      <cdr:y>0.93736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C40C579E-F49E-48BA-B369-2B930BCF39E6}"/>
            </a:ext>
          </a:extLst>
        </cdr:cNvPr>
        <cdr:cNvSpPr/>
      </cdr:nvSpPr>
      <cdr:spPr>
        <a:xfrm xmlns:a="http://schemas.openxmlformats.org/drawingml/2006/main">
          <a:off x="1114425" y="7099300"/>
          <a:ext cx="1376364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0000F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0.17459</cdr:x>
      <cdr:y>0.8929</cdr:y>
    </cdr:from>
    <cdr:to>
      <cdr:x>0.42604</cdr:x>
      <cdr:y>0.94387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C40C579E-F49E-48BA-B369-2B930BCF39E6}"/>
            </a:ext>
          </a:extLst>
        </cdr:cNvPr>
        <cdr:cNvSpPr/>
      </cdr:nvSpPr>
      <cdr:spPr>
        <a:xfrm xmlns:a="http://schemas.openxmlformats.org/drawingml/2006/main">
          <a:off x="955675" y="7146925"/>
          <a:ext cx="1376364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0000F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0.2036</cdr:x>
      <cdr:y>0.88298</cdr:y>
    </cdr:from>
    <cdr:to>
      <cdr:x>0.45505</cdr:x>
      <cdr:y>0.93395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C40C579E-F49E-48BA-B369-2B930BCF39E6}"/>
            </a:ext>
          </a:extLst>
        </cdr:cNvPr>
        <cdr:cNvSpPr/>
      </cdr:nvSpPr>
      <cdr:spPr>
        <a:xfrm xmlns:a="http://schemas.openxmlformats.org/drawingml/2006/main">
          <a:off x="1114425" y="7067550"/>
          <a:ext cx="1376364" cy="407988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41275">
          <a:solidFill>
            <a:srgbClr val="0000F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-my.sharepoint.com/Users/s28/Documents/ADO/ADO2018_Update/Part%201/DevAsia_Trade_Imports_11Sep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DAsia from Wld"/>
      <sheetName val="DAsia from G3"/>
      <sheetName val="DAsia from DAsia"/>
      <sheetName val="DAsia from U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IRAN"/>
      <sheetName val="Summary"/>
      <sheetName val="US and JPN"/>
    </sheetNames>
    <sheetDataSet>
      <sheetData sheetId="0"/>
      <sheetData sheetId="1"/>
      <sheetData sheetId="2"/>
      <sheetData sheetId="3"/>
      <sheetData sheetId="4">
        <row r="55">
          <cell r="BG55">
            <v>15.76</v>
          </cell>
        </row>
        <row r="59">
          <cell r="BG59">
            <v>426050.19900000008</v>
          </cell>
          <cell r="BH59">
            <v>406405.79000000004</v>
          </cell>
          <cell r="BI59">
            <v>462824.98399999994</v>
          </cell>
          <cell r="BL59">
            <v>176127.80399999997</v>
          </cell>
          <cell r="BM59">
            <v>159070.75299999997</v>
          </cell>
          <cell r="BN59">
            <v>189151.69799999997</v>
          </cell>
          <cell r="BO59">
            <v>209835.772</v>
          </cell>
        </row>
        <row r="60">
          <cell r="BG60">
            <v>225012.70000000013</v>
          </cell>
          <cell r="BH60">
            <v>213093.61000000007</v>
          </cell>
          <cell r="BI60">
            <v>242902.65999999992</v>
          </cell>
          <cell r="BL60">
            <v>92473.179999999964</v>
          </cell>
          <cell r="BM60">
            <v>84023.839999999967</v>
          </cell>
          <cell r="BN60">
            <v>99971.819999999949</v>
          </cell>
          <cell r="BO60">
            <v>111009.01000000002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X205T001@IMFDOTM" TargetMode="External"/><Relationship Id="rId13" Type="http://schemas.openxmlformats.org/officeDocument/2006/relationships/hyperlink" Target="mailto:X911T001@IMFDOTM" TargetMode="External"/><Relationship Id="rId18" Type="http://schemas.openxmlformats.org/officeDocument/2006/relationships/hyperlink" Target="mailto:X576T001@IMFDOTM" TargetMode="External"/><Relationship Id="rId3" Type="http://schemas.openxmlformats.org/officeDocument/2006/relationships/hyperlink" Target="mailto:X023T001@IMFDOTM" TargetMode="External"/><Relationship Id="rId21" Type="http://schemas.openxmlformats.org/officeDocument/2006/relationships/hyperlink" Target="mailto:X887T001@IMFDOTM" TargetMode="External"/><Relationship Id="rId7" Type="http://schemas.openxmlformats.org/officeDocument/2006/relationships/hyperlink" Target="mailto:X505T001@IMFDOTM" TargetMode="External"/><Relationship Id="rId12" Type="http://schemas.openxmlformats.org/officeDocument/2006/relationships/hyperlink" Target="mailto:X927T001@IMFDOTM" TargetMode="External"/><Relationship Id="rId17" Type="http://schemas.openxmlformats.org/officeDocument/2006/relationships/hyperlink" Target="mailto:X111T001@IMFDOTM" TargetMode="External"/><Relationship Id="rId2" Type="http://schemas.openxmlformats.org/officeDocument/2006/relationships/hyperlink" Target="mailto:X001T001@IMFDOTM" TargetMode="External"/><Relationship Id="rId16" Type="http://schemas.openxmlformats.org/officeDocument/2006/relationships/hyperlink" Target="mailto:X916T001@IMFDOTM" TargetMode="External"/><Relationship Id="rId20" Type="http://schemas.openxmlformats.org/officeDocument/2006/relationships/hyperlink" Target="mailto:X532T001@IMFDOTM" TargetMode="External"/><Relationship Id="rId1" Type="http://schemas.openxmlformats.org/officeDocument/2006/relationships/hyperlink" Target="mailto:X110T001@IMFDOTM" TargetMode="External"/><Relationship Id="rId6" Type="http://schemas.openxmlformats.org/officeDocument/2006/relationships/hyperlink" Target="mailto:X200T001@IMFDOTM" TargetMode="External"/><Relationship Id="rId11" Type="http://schemas.openxmlformats.org/officeDocument/2006/relationships/hyperlink" Target="mailto:X925T001@IMFDOTM" TargetMode="External"/><Relationship Id="rId24" Type="http://schemas.openxmlformats.org/officeDocument/2006/relationships/drawing" Target="../drawings/drawing20.xml"/><Relationship Id="rId5" Type="http://schemas.openxmlformats.org/officeDocument/2006/relationships/hyperlink" Target="mailto:X111T001@IMFDOTM" TargetMode="External"/><Relationship Id="rId15" Type="http://schemas.openxmlformats.org/officeDocument/2006/relationships/hyperlink" Target="mailto:X915T001@IMFDOTM" TargetMode="External"/><Relationship Id="rId23" Type="http://schemas.openxmlformats.org/officeDocument/2006/relationships/printerSettings" Target="../printerSettings/printerSettings9.bin"/><Relationship Id="rId10" Type="http://schemas.openxmlformats.org/officeDocument/2006/relationships/hyperlink" Target="mailto:X923T001@IMFDOTM" TargetMode="External"/><Relationship Id="rId19" Type="http://schemas.openxmlformats.org/officeDocument/2006/relationships/hyperlink" Target="mailto:X542T001@IMFDOTM" TargetMode="External"/><Relationship Id="rId4" Type="http://schemas.openxmlformats.org/officeDocument/2006/relationships/hyperlink" Target="mailto:X158T001@IMFDOTM" TargetMode="External"/><Relationship Id="rId9" Type="http://schemas.openxmlformats.org/officeDocument/2006/relationships/hyperlink" Target="mailto:X917T001@IMFDOTM" TargetMode="External"/><Relationship Id="rId14" Type="http://schemas.openxmlformats.org/officeDocument/2006/relationships/hyperlink" Target="mailto:X912T001@IMFDOTM" TargetMode="External"/><Relationship Id="rId22" Type="http://schemas.openxmlformats.org/officeDocument/2006/relationships/hyperlink" Target="mailto:X829T001@IMFDO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56194-6058-45BE-9CC3-DFE106441017}">
  <sheetPr>
    <tabColor theme="7"/>
    <pageSetUpPr fitToPage="1"/>
  </sheetPr>
  <dimension ref="A1:AR88"/>
  <sheetViews>
    <sheetView zoomScale="60" zoomScaleNormal="60" workbookViewId="0">
      <selection activeCell="U46" sqref="U46"/>
    </sheetView>
  </sheetViews>
  <sheetFormatPr defaultColWidth="9" defaultRowHeight="15" x14ac:dyDescent="0.25"/>
  <cols>
    <col min="1" max="1" width="1.85546875" style="77" customWidth="1"/>
    <col min="2" max="2" width="4" style="77" customWidth="1"/>
    <col min="3" max="5" width="9" style="77"/>
    <col min="6" max="6" width="0" style="77" hidden="1" customWidth="1"/>
    <col min="7" max="8" width="9" style="77"/>
    <col min="9" max="9" width="3.42578125" style="77" customWidth="1"/>
    <col min="10" max="11" width="9" style="77" hidden="1" customWidth="1"/>
    <col min="12" max="14" width="9" style="77"/>
    <col min="15" max="15" width="2.140625" style="96" customWidth="1"/>
    <col min="16" max="16384" width="9" style="77"/>
  </cols>
  <sheetData>
    <row r="1" spans="1:43" ht="21" x14ac:dyDescent="0.35">
      <c r="A1" s="78"/>
      <c r="B1" s="78" t="s">
        <v>0</v>
      </c>
      <c r="C1" s="79"/>
      <c r="D1" s="79"/>
      <c r="E1" s="79"/>
      <c r="F1" s="79"/>
      <c r="G1" s="79"/>
      <c r="H1" s="79" t="s">
        <v>1</v>
      </c>
      <c r="I1" s="79" t="s">
        <v>2</v>
      </c>
      <c r="J1" s="79"/>
      <c r="K1" s="79"/>
      <c r="L1" s="79"/>
      <c r="M1" s="79"/>
      <c r="N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104" t="s">
        <v>3</v>
      </c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s="88" customFormat="1" ht="21" x14ac:dyDescent="0.35">
      <c r="A3" s="100"/>
      <c r="B3" s="100"/>
      <c r="C3" s="101" t="s">
        <v>4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97"/>
      <c r="P3" s="80"/>
      <c r="Q3" s="80"/>
      <c r="R3" s="80"/>
      <c r="S3" s="80"/>
      <c r="T3" s="80"/>
      <c r="U3" s="80"/>
      <c r="V3" s="80"/>
      <c r="W3" s="80"/>
      <c r="X3" s="80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</row>
    <row r="4" spans="1:43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43" ht="33" customHeight="1" x14ac:dyDescent="0.25">
      <c r="A5" s="79"/>
      <c r="B5" s="79"/>
      <c r="C5" s="90"/>
      <c r="D5" s="90"/>
      <c r="E5" s="90"/>
      <c r="F5" s="98">
        <v>2016</v>
      </c>
      <c r="G5" s="98">
        <v>2017</v>
      </c>
      <c r="H5" s="98">
        <v>2018</v>
      </c>
      <c r="I5" s="98"/>
      <c r="J5" s="99" t="s">
        <v>5</v>
      </c>
      <c r="K5" s="99" t="s">
        <v>6</v>
      </c>
      <c r="L5" s="99" t="s">
        <v>7</v>
      </c>
      <c r="M5" s="99" t="s">
        <v>8</v>
      </c>
      <c r="N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</row>
    <row r="6" spans="1:43" x14ac:dyDescent="0.25">
      <c r="A6" s="79"/>
      <c r="B6" s="79"/>
      <c r="C6" s="82" t="s">
        <v>9</v>
      </c>
      <c r="D6" s="91"/>
      <c r="E6" s="91"/>
      <c r="F6" s="92" t="e">
        <f>+#REF!</f>
        <v>#REF!</v>
      </c>
      <c r="G6" s="92" t="e">
        <f>+#REF!</f>
        <v>#REF!</v>
      </c>
      <c r="H6" s="92" t="e">
        <f>+#REF!</f>
        <v>#REF!</v>
      </c>
      <c r="I6" s="92"/>
      <c r="J6" s="92" t="e">
        <f>+#REF!</f>
        <v>#REF!</v>
      </c>
      <c r="K6" s="92" t="e">
        <f>+#REF!</f>
        <v>#REF!</v>
      </c>
      <c r="L6" s="92" t="e">
        <f>+#REF!</f>
        <v>#REF!</v>
      </c>
      <c r="M6" s="92" t="e">
        <f>+#REF!</f>
        <v>#REF!</v>
      </c>
      <c r="N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</row>
    <row r="7" spans="1:43" x14ac:dyDescent="0.25">
      <c r="A7" s="79"/>
      <c r="B7" s="79"/>
      <c r="C7" s="84" t="s">
        <v>10</v>
      </c>
      <c r="D7" s="91"/>
      <c r="E7" s="91"/>
      <c r="F7" s="92" t="e">
        <f>+#REF!</f>
        <v>#REF!</v>
      </c>
      <c r="G7" s="92" t="e">
        <f>+#REF!</f>
        <v>#REF!</v>
      </c>
      <c r="H7" s="92" t="e">
        <f>+#REF!</f>
        <v>#REF!</v>
      </c>
      <c r="I7" s="92"/>
      <c r="J7" s="92" t="e">
        <f>+#REF!</f>
        <v>#REF!</v>
      </c>
      <c r="K7" s="92" t="e">
        <f>+#REF!</f>
        <v>#REF!</v>
      </c>
      <c r="L7" s="92" t="e">
        <f>+#REF!</f>
        <v>#REF!</v>
      </c>
      <c r="M7" s="92" t="e">
        <f>+#REF!</f>
        <v>#REF!</v>
      </c>
      <c r="N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</row>
    <row r="8" spans="1:43" x14ac:dyDescent="0.25">
      <c r="A8" s="79"/>
      <c r="B8" s="79"/>
      <c r="C8" s="84" t="s">
        <v>11</v>
      </c>
      <c r="D8" s="91"/>
      <c r="E8" s="91"/>
      <c r="F8" s="92" t="e">
        <f>+#REF!</f>
        <v>#REF!</v>
      </c>
      <c r="G8" s="92" t="e">
        <f>+#REF!</f>
        <v>#REF!</v>
      </c>
      <c r="H8" s="92" t="e">
        <f>+#REF!</f>
        <v>#REF!</v>
      </c>
      <c r="I8" s="92"/>
      <c r="J8" s="92" t="e">
        <f>+#REF!</f>
        <v>#REF!</v>
      </c>
      <c r="K8" s="92" t="e">
        <f>+#REF!</f>
        <v>#REF!</v>
      </c>
      <c r="L8" s="92" t="e">
        <f>+#REF!</f>
        <v>#REF!</v>
      </c>
      <c r="M8" s="92" t="e">
        <f>+#REF!</f>
        <v>#REF!</v>
      </c>
      <c r="N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</row>
    <row r="9" spans="1:43" x14ac:dyDescent="0.25">
      <c r="A9" s="79"/>
      <c r="B9" s="79"/>
      <c r="C9" s="84" t="s">
        <v>12</v>
      </c>
      <c r="D9" s="91"/>
      <c r="E9" s="91"/>
      <c r="F9" s="92" t="e">
        <f>+#REF!</f>
        <v>#REF!</v>
      </c>
      <c r="G9" s="92" t="e">
        <f>+#REF!</f>
        <v>#REF!</v>
      </c>
      <c r="H9" s="92" t="e">
        <f>+#REF!</f>
        <v>#REF!</v>
      </c>
      <c r="I9" s="92"/>
      <c r="J9" s="92" t="e">
        <f>+#REF!</f>
        <v>#REF!</v>
      </c>
      <c r="K9" s="92" t="e">
        <f>+#REF!</f>
        <v>#REF!</v>
      </c>
      <c r="L9" s="92" t="e">
        <f>+#REF!</f>
        <v>#REF!</v>
      </c>
      <c r="M9" s="92" t="e">
        <f>+#REF!</f>
        <v>#REF!</v>
      </c>
      <c r="N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</row>
    <row r="10" spans="1:43" x14ac:dyDescent="0.25">
      <c r="A10" s="79"/>
      <c r="B10" s="79"/>
      <c r="C10" s="84" t="s">
        <v>13</v>
      </c>
      <c r="D10" s="91"/>
      <c r="E10" s="91"/>
      <c r="F10" s="92" t="e">
        <f>+#REF!</f>
        <v>#REF!</v>
      </c>
      <c r="G10" s="92" t="e">
        <f>+#REF!</f>
        <v>#REF!</v>
      </c>
      <c r="H10" s="92" t="e">
        <f>+#REF!</f>
        <v>#REF!</v>
      </c>
      <c r="I10" s="92"/>
      <c r="J10" s="92" t="e">
        <f>+#REF!</f>
        <v>#REF!</v>
      </c>
      <c r="K10" s="92" t="e">
        <f>+#REF!</f>
        <v>#REF!</v>
      </c>
      <c r="L10" s="92" t="e">
        <f>+#REF!</f>
        <v>#REF!</v>
      </c>
      <c r="M10" s="92" t="e">
        <f>+#REF!</f>
        <v>#REF!</v>
      </c>
      <c r="N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</row>
    <row r="11" spans="1:43" x14ac:dyDescent="0.25">
      <c r="A11" s="79"/>
      <c r="B11" s="79"/>
      <c r="C11" s="84" t="s">
        <v>14</v>
      </c>
      <c r="D11" s="91"/>
      <c r="E11" s="91"/>
      <c r="F11" s="92" t="e">
        <f>+#REF!</f>
        <v>#REF!</v>
      </c>
      <c r="G11" s="92" t="e">
        <f>+#REF!</f>
        <v>#REF!</v>
      </c>
      <c r="H11" s="92" t="e">
        <f>+#REF!</f>
        <v>#REF!</v>
      </c>
      <c r="I11" s="92"/>
      <c r="J11" s="92" t="e">
        <f>+#REF!</f>
        <v>#REF!</v>
      </c>
      <c r="K11" s="92" t="e">
        <f>+#REF!</f>
        <v>#REF!</v>
      </c>
      <c r="L11" s="92" t="e">
        <f>+#REF!</f>
        <v>#REF!</v>
      </c>
      <c r="M11" s="92" t="e">
        <f>+#REF!</f>
        <v>#REF!</v>
      </c>
      <c r="N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</row>
    <row r="12" spans="1:43" x14ac:dyDescent="0.25">
      <c r="A12" s="79"/>
      <c r="B12" s="79"/>
      <c r="C12" s="84" t="s">
        <v>15</v>
      </c>
      <c r="D12" s="91"/>
      <c r="E12" s="91"/>
      <c r="F12" s="92" t="e">
        <f>+#REF!</f>
        <v>#REF!</v>
      </c>
      <c r="G12" s="92" t="e">
        <f>+#REF!</f>
        <v>#REF!</v>
      </c>
      <c r="H12" s="92" t="e">
        <f>+#REF!</f>
        <v>#REF!</v>
      </c>
      <c r="I12" s="92"/>
      <c r="J12" s="92" t="e">
        <f>+#REF!</f>
        <v>#REF!</v>
      </c>
      <c r="K12" s="92" t="e">
        <f>+#REF!</f>
        <v>#REF!</v>
      </c>
      <c r="L12" s="92" t="e">
        <f>+#REF!</f>
        <v>#REF!</v>
      </c>
      <c r="M12" s="92" t="e">
        <f>+#REF!</f>
        <v>#REF!</v>
      </c>
      <c r="N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</row>
    <row r="13" spans="1:43" x14ac:dyDescent="0.25">
      <c r="A13" s="79"/>
      <c r="B13" s="79"/>
      <c r="C13" s="84" t="s">
        <v>16</v>
      </c>
      <c r="D13" s="91"/>
      <c r="E13" s="91"/>
      <c r="F13" s="92" t="e">
        <f>+#REF!</f>
        <v>#REF!</v>
      </c>
      <c r="G13" s="92" t="e">
        <f>+#REF!</f>
        <v>#REF!</v>
      </c>
      <c r="H13" s="92" t="e">
        <f>+#REF!</f>
        <v>#REF!</v>
      </c>
      <c r="I13" s="92"/>
      <c r="J13" s="92" t="e">
        <f>+#REF!</f>
        <v>#REF!</v>
      </c>
      <c r="K13" s="92" t="e">
        <f>+#REF!</f>
        <v>#REF!</v>
      </c>
      <c r="L13" s="92" t="e">
        <f>+#REF!</f>
        <v>#REF!</v>
      </c>
      <c r="M13" s="92" t="e">
        <f>+#REF!</f>
        <v>#REF!</v>
      </c>
      <c r="N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</row>
    <row r="14" spans="1:43" x14ac:dyDescent="0.25">
      <c r="A14" s="79"/>
      <c r="B14" s="79"/>
      <c r="C14" s="84" t="s">
        <v>17</v>
      </c>
      <c r="D14" s="91"/>
      <c r="E14" s="91"/>
      <c r="F14" s="92" t="e">
        <f>+#REF!</f>
        <v>#REF!</v>
      </c>
      <c r="G14" s="92" t="e">
        <f>+#REF!</f>
        <v>#REF!</v>
      </c>
      <c r="H14" s="92" t="e">
        <f>+#REF!</f>
        <v>#REF!</v>
      </c>
      <c r="I14" s="92"/>
      <c r="J14" s="92" t="e">
        <f>+#REF!</f>
        <v>#REF!</v>
      </c>
      <c r="K14" s="92" t="e">
        <f>+#REF!</f>
        <v>#REF!</v>
      </c>
      <c r="L14" s="92" t="e">
        <f>+#REF!</f>
        <v>#REF!</v>
      </c>
      <c r="M14" s="92" t="e">
        <f>+#REF!</f>
        <v>#REF!</v>
      </c>
      <c r="N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</row>
    <row r="15" spans="1:43" x14ac:dyDescent="0.25">
      <c r="A15" s="79"/>
      <c r="B15" s="79"/>
      <c r="C15" s="91"/>
      <c r="D15" s="91"/>
      <c r="E15" s="91"/>
      <c r="F15" s="92"/>
      <c r="G15" s="92"/>
      <c r="H15" s="92"/>
      <c r="I15" s="92"/>
      <c r="J15" s="92"/>
      <c r="K15" s="92"/>
      <c r="L15" s="92"/>
      <c r="M15" s="92"/>
      <c r="N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</row>
    <row r="16" spans="1:43" ht="21" x14ac:dyDescent="0.35">
      <c r="A16" s="79"/>
      <c r="B16" s="101"/>
      <c r="C16" s="101" t="s">
        <v>18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2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</row>
    <row r="17" spans="1:43" x14ac:dyDescent="0.25">
      <c r="A17" s="79"/>
      <c r="B17" s="7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</row>
    <row r="18" spans="1:43" ht="27.75" customHeight="1" x14ac:dyDescent="0.25">
      <c r="A18" s="79"/>
      <c r="B18" s="79"/>
      <c r="C18" s="90"/>
      <c r="D18" s="90"/>
      <c r="E18" s="90"/>
      <c r="F18" s="98">
        <v>2016</v>
      </c>
      <c r="G18" s="98">
        <v>2017</v>
      </c>
      <c r="H18" s="98">
        <v>2018</v>
      </c>
      <c r="I18" s="98"/>
      <c r="J18" s="99" t="s">
        <v>5</v>
      </c>
      <c r="K18" s="99" t="s">
        <v>6</v>
      </c>
      <c r="L18" s="99" t="s">
        <v>7</v>
      </c>
      <c r="M18" s="99" t="s">
        <v>8</v>
      </c>
      <c r="N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</row>
    <row r="19" spans="1:43" x14ac:dyDescent="0.25">
      <c r="A19" s="79"/>
      <c r="B19" s="79"/>
      <c r="C19" s="82" t="s">
        <v>9</v>
      </c>
      <c r="D19" s="91"/>
      <c r="E19" s="91"/>
      <c r="F19" s="92" t="e">
        <f>+#REF!</f>
        <v>#REF!</v>
      </c>
      <c r="G19" s="92" t="e">
        <f>+#REF!</f>
        <v>#REF!</v>
      </c>
      <c r="H19" s="92" t="e">
        <f>+#REF!</f>
        <v>#REF!</v>
      </c>
      <c r="I19" s="92"/>
      <c r="J19" s="92" t="e">
        <f>+#REF!</f>
        <v>#REF!</v>
      </c>
      <c r="K19" s="92" t="e">
        <f>+#REF!</f>
        <v>#REF!</v>
      </c>
      <c r="L19" s="92" t="e">
        <f>+#REF!</f>
        <v>#REF!</v>
      </c>
      <c r="M19" s="92" t="e">
        <f>+#REF!</f>
        <v>#REF!</v>
      </c>
      <c r="N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</row>
    <row r="20" spans="1:43" x14ac:dyDescent="0.25">
      <c r="A20" s="79"/>
      <c r="B20" s="79"/>
      <c r="C20" s="84" t="s">
        <v>10</v>
      </c>
      <c r="D20" s="91"/>
      <c r="E20" s="91"/>
      <c r="F20" s="92" t="e">
        <f>+#REF!</f>
        <v>#REF!</v>
      </c>
      <c r="G20" s="92" t="e">
        <f>+#REF!</f>
        <v>#REF!</v>
      </c>
      <c r="H20" s="92" t="e">
        <f>+#REF!</f>
        <v>#REF!</v>
      </c>
      <c r="I20" s="92"/>
      <c r="J20" s="92" t="e">
        <f>+#REF!</f>
        <v>#REF!</v>
      </c>
      <c r="K20" s="92" t="e">
        <f>+#REF!</f>
        <v>#REF!</v>
      </c>
      <c r="L20" s="92" t="e">
        <f>+#REF!</f>
        <v>#REF!</v>
      </c>
      <c r="M20" s="92" t="e">
        <f>+#REF!</f>
        <v>#REF!</v>
      </c>
      <c r="N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</row>
    <row r="21" spans="1:43" x14ac:dyDescent="0.25">
      <c r="A21" s="79"/>
      <c r="B21" s="79"/>
      <c r="C21" s="84" t="s">
        <v>11</v>
      </c>
      <c r="D21" s="91"/>
      <c r="E21" s="91"/>
      <c r="F21" s="92" t="e">
        <f>+#REF!</f>
        <v>#REF!</v>
      </c>
      <c r="G21" s="92" t="e">
        <f>+#REF!</f>
        <v>#REF!</v>
      </c>
      <c r="H21" s="92" t="e">
        <f>+#REF!</f>
        <v>#REF!</v>
      </c>
      <c r="I21" s="92"/>
      <c r="J21" s="92" t="e">
        <f>+#REF!</f>
        <v>#REF!</v>
      </c>
      <c r="K21" s="92" t="e">
        <f>+#REF!</f>
        <v>#REF!</v>
      </c>
      <c r="L21" s="92" t="e">
        <f>+#REF!</f>
        <v>#REF!</v>
      </c>
      <c r="M21" s="92" t="e">
        <f>+#REF!</f>
        <v>#REF!</v>
      </c>
      <c r="N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</row>
    <row r="22" spans="1:43" x14ac:dyDescent="0.25">
      <c r="A22" s="79"/>
      <c r="B22" s="79"/>
      <c r="C22" s="84" t="s">
        <v>12</v>
      </c>
      <c r="D22" s="91"/>
      <c r="E22" s="91"/>
      <c r="F22" s="92" t="e">
        <f>+#REF!</f>
        <v>#REF!</v>
      </c>
      <c r="G22" s="92" t="e">
        <f>+#REF!</f>
        <v>#REF!</v>
      </c>
      <c r="H22" s="92" t="e">
        <f>+#REF!</f>
        <v>#REF!</v>
      </c>
      <c r="I22" s="92"/>
      <c r="J22" s="92" t="e">
        <f>+#REF!</f>
        <v>#REF!</v>
      </c>
      <c r="K22" s="92" t="e">
        <f>+#REF!</f>
        <v>#REF!</v>
      </c>
      <c r="L22" s="92" t="e">
        <f>+#REF!</f>
        <v>#REF!</v>
      </c>
      <c r="M22" s="92" t="e">
        <f>+#REF!</f>
        <v>#REF!</v>
      </c>
      <c r="N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</row>
    <row r="23" spans="1:43" x14ac:dyDescent="0.25">
      <c r="A23" s="79"/>
      <c r="B23" s="79"/>
      <c r="C23" s="84" t="s">
        <v>13</v>
      </c>
      <c r="D23" s="91"/>
      <c r="E23" s="91"/>
      <c r="F23" s="92" t="e">
        <f>+#REF!</f>
        <v>#REF!</v>
      </c>
      <c r="G23" s="92" t="e">
        <f>+#REF!</f>
        <v>#REF!</v>
      </c>
      <c r="H23" s="92" t="e">
        <f>+#REF!</f>
        <v>#REF!</v>
      </c>
      <c r="I23" s="92"/>
      <c r="J23" s="92" t="e">
        <f>+#REF!</f>
        <v>#REF!</v>
      </c>
      <c r="K23" s="92" t="e">
        <f>+#REF!</f>
        <v>#REF!</v>
      </c>
      <c r="L23" s="92" t="e">
        <f>+#REF!</f>
        <v>#REF!</v>
      </c>
      <c r="M23" s="92" t="e">
        <f>+#REF!</f>
        <v>#REF!</v>
      </c>
      <c r="N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</row>
    <row r="24" spans="1:43" x14ac:dyDescent="0.25">
      <c r="A24" s="79"/>
      <c r="B24" s="79"/>
      <c r="C24" s="84" t="s">
        <v>14</v>
      </c>
      <c r="D24" s="91"/>
      <c r="E24" s="91"/>
      <c r="F24" s="92" t="e">
        <f>+#REF!</f>
        <v>#REF!</v>
      </c>
      <c r="G24" s="92" t="e">
        <f>+#REF!</f>
        <v>#REF!</v>
      </c>
      <c r="H24" s="92" t="e">
        <f>+#REF!</f>
        <v>#REF!</v>
      </c>
      <c r="I24" s="92"/>
      <c r="J24" s="92" t="e">
        <f>+#REF!</f>
        <v>#REF!</v>
      </c>
      <c r="K24" s="92" t="e">
        <f>+#REF!</f>
        <v>#REF!</v>
      </c>
      <c r="L24" s="92" t="e">
        <f>+#REF!</f>
        <v>#REF!</v>
      </c>
      <c r="M24" s="92" t="e">
        <f>+#REF!</f>
        <v>#REF!</v>
      </c>
      <c r="N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</row>
    <row r="25" spans="1:43" x14ac:dyDescent="0.25">
      <c r="A25" s="79"/>
      <c r="B25" s="79"/>
      <c r="C25" s="84" t="s">
        <v>15</v>
      </c>
      <c r="D25" s="91"/>
      <c r="E25" s="91"/>
      <c r="F25" s="92" t="e">
        <f>+#REF!</f>
        <v>#REF!</v>
      </c>
      <c r="G25" s="92" t="e">
        <f>+#REF!</f>
        <v>#REF!</v>
      </c>
      <c r="H25" s="92" t="e">
        <f>+#REF!</f>
        <v>#REF!</v>
      </c>
      <c r="I25" s="92"/>
      <c r="J25" s="92" t="e">
        <f>+#REF!</f>
        <v>#REF!</v>
      </c>
      <c r="K25" s="92" t="e">
        <f>+#REF!</f>
        <v>#REF!</v>
      </c>
      <c r="L25" s="92" t="e">
        <f>+#REF!</f>
        <v>#REF!</v>
      </c>
      <c r="M25" s="92" t="e">
        <f>+#REF!</f>
        <v>#REF!</v>
      </c>
      <c r="N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</row>
    <row r="26" spans="1:43" x14ac:dyDescent="0.25">
      <c r="A26" s="79"/>
      <c r="B26" s="79"/>
      <c r="C26" s="84" t="s">
        <v>16</v>
      </c>
      <c r="D26" s="91"/>
      <c r="E26" s="91"/>
      <c r="F26" s="92" t="e">
        <f>+#REF!</f>
        <v>#REF!</v>
      </c>
      <c r="G26" s="92" t="e">
        <f>+#REF!</f>
        <v>#REF!</v>
      </c>
      <c r="H26" s="92" t="e">
        <f>+#REF!</f>
        <v>#REF!</v>
      </c>
      <c r="I26" s="92"/>
      <c r="J26" s="92" t="e">
        <f>+#REF!</f>
        <v>#REF!</v>
      </c>
      <c r="K26" s="92" t="e">
        <f>+#REF!</f>
        <v>#REF!</v>
      </c>
      <c r="L26" s="92" t="e">
        <f>+#REF!</f>
        <v>#REF!</v>
      </c>
      <c r="M26" s="92" t="e">
        <f>+#REF!</f>
        <v>#REF!</v>
      </c>
      <c r="N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</row>
    <row r="27" spans="1:43" x14ac:dyDescent="0.25">
      <c r="A27" s="79"/>
      <c r="B27" s="79"/>
      <c r="C27" s="84" t="s">
        <v>17</v>
      </c>
      <c r="D27" s="91"/>
      <c r="E27" s="91"/>
      <c r="F27" s="92" t="e">
        <f>+#REF!</f>
        <v>#REF!</v>
      </c>
      <c r="G27" s="92" t="e">
        <f>+#REF!</f>
        <v>#REF!</v>
      </c>
      <c r="H27" s="92" t="e">
        <f>+#REF!</f>
        <v>#REF!</v>
      </c>
      <c r="I27" s="92"/>
      <c r="J27" s="92" t="e">
        <f>+#REF!</f>
        <v>#REF!</v>
      </c>
      <c r="K27" s="92" t="e">
        <f>+#REF!</f>
        <v>#REF!</v>
      </c>
      <c r="L27" s="92" t="e">
        <f>+#REF!</f>
        <v>#REF!</v>
      </c>
      <c r="M27" s="92" t="e">
        <f>+#REF!</f>
        <v>#REF!</v>
      </c>
      <c r="N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</row>
    <row r="28" spans="1:43" x14ac:dyDescent="0.25">
      <c r="A28" s="79"/>
      <c r="B28" s="7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</row>
    <row r="29" spans="1:43" ht="21" x14ac:dyDescent="0.35">
      <c r="A29" s="80"/>
      <c r="B29" s="80"/>
      <c r="C29" s="93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0"/>
      <c r="O29" s="97"/>
      <c r="P29" s="80"/>
      <c r="Q29" s="80"/>
      <c r="R29" s="80"/>
      <c r="S29" s="80"/>
      <c r="T29" s="80"/>
      <c r="U29" s="80"/>
      <c r="V29" s="80"/>
      <c r="W29" s="80"/>
      <c r="X29" s="80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</row>
    <row r="30" spans="1:43" ht="21" x14ac:dyDescent="0.35">
      <c r="A30" s="79"/>
      <c r="B30" s="101"/>
      <c r="C30" s="101" t="s">
        <v>19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2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</row>
    <row r="31" spans="1:43" x14ac:dyDescent="0.25">
      <c r="A31" s="79"/>
      <c r="B31" s="7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</row>
    <row r="32" spans="1:43" ht="30.75" customHeight="1" x14ac:dyDescent="0.25">
      <c r="A32" s="79"/>
      <c r="B32" s="79"/>
      <c r="C32" s="90"/>
      <c r="D32" s="90"/>
      <c r="E32" s="90"/>
      <c r="F32" s="98">
        <v>2016</v>
      </c>
      <c r="G32" s="98">
        <v>2017</v>
      </c>
      <c r="H32" s="98">
        <v>2018</v>
      </c>
      <c r="I32" s="98"/>
      <c r="J32" s="99" t="s">
        <v>5</v>
      </c>
      <c r="K32" s="99" t="s">
        <v>6</v>
      </c>
      <c r="L32" s="99" t="s">
        <v>7</v>
      </c>
      <c r="M32" s="99" t="s">
        <v>8</v>
      </c>
      <c r="N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</row>
    <row r="33" spans="1:43" x14ac:dyDescent="0.25">
      <c r="A33" s="79"/>
      <c r="B33" s="79"/>
      <c r="C33" s="82" t="s">
        <v>9</v>
      </c>
      <c r="D33" s="91"/>
      <c r="E33" s="91"/>
      <c r="F33" s="92" t="e">
        <f>+#REF!</f>
        <v>#REF!</v>
      </c>
      <c r="G33" s="92" t="e">
        <f>+#REF!</f>
        <v>#REF!</v>
      </c>
      <c r="H33" s="92" t="e">
        <f>+#REF!</f>
        <v>#REF!</v>
      </c>
      <c r="I33" s="92"/>
      <c r="J33" s="92" t="e">
        <f>+#REF!</f>
        <v>#REF!</v>
      </c>
      <c r="K33" s="92" t="e">
        <f>+#REF!</f>
        <v>#REF!</v>
      </c>
      <c r="L33" s="92" t="e">
        <f>+#REF!</f>
        <v>#REF!</v>
      </c>
      <c r="M33" s="92" t="e">
        <f>+#REF!</f>
        <v>#REF!</v>
      </c>
      <c r="N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</row>
    <row r="34" spans="1:43" x14ac:dyDescent="0.25">
      <c r="A34" s="79"/>
      <c r="B34" s="79"/>
      <c r="C34" s="84" t="s">
        <v>10</v>
      </c>
      <c r="D34" s="91"/>
      <c r="E34" s="91"/>
      <c r="F34" s="92" t="e">
        <f>+#REF!</f>
        <v>#REF!</v>
      </c>
      <c r="G34" s="92" t="e">
        <f>+#REF!</f>
        <v>#REF!</v>
      </c>
      <c r="H34" s="92" t="e">
        <f>+#REF!</f>
        <v>#REF!</v>
      </c>
      <c r="I34" s="92"/>
      <c r="J34" s="92" t="e">
        <f>+#REF!</f>
        <v>#REF!</v>
      </c>
      <c r="K34" s="92" t="e">
        <f>+#REF!</f>
        <v>#REF!</v>
      </c>
      <c r="L34" s="92" t="e">
        <f>+#REF!</f>
        <v>#REF!</v>
      </c>
      <c r="M34" s="92" t="e">
        <f>+#REF!</f>
        <v>#REF!</v>
      </c>
      <c r="N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</row>
    <row r="35" spans="1:43" x14ac:dyDescent="0.25">
      <c r="A35" s="79"/>
      <c r="B35" s="79"/>
      <c r="C35" s="84" t="s">
        <v>11</v>
      </c>
      <c r="D35" s="91"/>
      <c r="E35" s="91"/>
      <c r="F35" s="92" t="e">
        <f>+#REF!</f>
        <v>#REF!</v>
      </c>
      <c r="G35" s="106" t="e">
        <f>+#REF!</f>
        <v>#REF!</v>
      </c>
      <c r="H35" s="106" t="e">
        <f>+#REF!</f>
        <v>#REF!</v>
      </c>
      <c r="I35" s="106"/>
      <c r="J35" s="106" t="e">
        <f>+#REF!</f>
        <v>#REF!</v>
      </c>
      <c r="K35" s="106" t="e">
        <f>+#REF!</f>
        <v>#REF!</v>
      </c>
      <c r="L35" s="106" t="e">
        <f>+#REF!</f>
        <v>#REF!</v>
      </c>
      <c r="M35" s="106" t="e">
        <f>+#REF!</f>
        <v>#REF!</v>
      </c>
      <c r="N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</row>
    <row r="36" spans="1:43" x14ac:dyDescent="0.25">
      <c r="A36" s="79"/>
      <c r="B36" s="79"/>
      <c r="C36" s="84" t="s">
        <v>12</v>
      </c>
      <c r="D36" s="91"/>
      <c r="E36" s="91"/>
      <c r="F36" s="92" t="e">
        <f>+#REF!</f>
        <v>#REF!</v>
      </c>
      <c r="G36" s="92" t="e">
        <f>+#REF!</f>
        <v>#REF!</v>
      </c>
      <c r="H36" s="92" t="e">
        <f>+#REF!</f>
        <v>#REF!</v>
      </c>
      <c r="I36" s="92"/>
      <c r="J36" s="92" t="e">
        <f>+#REF!</f>
        <v>#REF!</v>
      </c>
      <c r="K36" s="92" t="e">
        <f>+#REF!</f>
        <v>#REF!</v>
      </c>
      <c r="L36" s="92" t="e">
        <f>+#REF!</f>
        <v>#REF!</v>
      </c>
      <c r="M36" s="92" t="e">
        <f>+#REF!</f>
        <v>#REF!</v>
      </c>
      <c r="N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</row>
    <row r="37" spans="1:43" x14ac:dyDescent="0.25">
      <c r="A37" s="79"/>
      <c r="B37" s="79"/>
      <c r="C37" s="84" t="s">
        <v>13</v>
      </c>
      <c r="D37" s="91"/>
      <c r="E37" s="91"/>
      <c r="F37" s="92" t="e">
        <f>+#REF!</f>
        <v>#REF!</v>
      </c>
      <c r="G37" s="92" t="e">
        <f>+#REF!</f>
        <v>#REF!</v>
      </c>
      <c r="H37" s="92" t="e">
        <f>+#REF!</f>
        <v>#REF!</v>
      </c>
      <c r="I37" s="92"/>
      <c r="J37" s="92" t="e">
        <f>+#REF!</f>
        <v>#REF!</v>
      </c>
      <c r="K37" s="92" t="e">
        <f>+#REF!</f>
        <v>#REF!</v>
      </c>
      <c r="L37" s="92" t="e">
        <f>+#REF!</f>
        <v>#REF!</v>
      </c>
      <c r="M37" s="92" t="e">
        <f>+#REF!</f>
        <v>#REF!</v>
      </c>
      <c r="N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</row>
    <row r="38" spans="1:43" x14ac:dyDescent="0.25">
      <c r="A38" s="79"/>
      <c r="B38" s="79"/>
      <c r="C38" s="84" t="s">
        <v>14</v>
      </c>
      <c r="D38" s="91"/>
      <c r="E38" s="91"/>
      <c r="F38" s="92" t="e">
        <f>+#REF!</f>
        <v>#REF!</v>
      </c>
      <c r="G38" s="92" t="e">
        <f>+#REF!</f>
        <v>#REF!</v>
      </c>
      <c r="H38" s="92" t="e">
        <f>+#REF!</f>
        <v>#REF!</v>
      </c>
      <c r="I38" s="92"/>
      <c r="J38" s="92" t="e">
        <f>+#REF!</f>
        <v>#REF!</v>
      </c>
      <c r="K38" s="92" t="e">
        <f>+#REF!</f>
        <v>#REF!</v>
      </c>
      <c r="L38" s="92" t="e">
        <f>+#REF!</f>
        <v>#REF!</v>
      </c>
      <c r="M38" s="92" t="e">
        <f>+#REF!</f>
        <v>#REF!</v>
      </c>
      <c r="N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</row>
    <row r="39" spans="1:43" x14ac:dyDescent="0.25">
      <c r="A39" s="79"/>
      <c r="B39" s="79"/>
      <c r="C39" s="84" t="s">
        <v>15</v>
      </c>
      <c r="D39" s="91"/>
      <c r="E39" s="91"/>
      <c r="F39" s="92" t="e">
        <f>+#REF!</f>
        <v>#REF!</v>
      </c>
      <c r="G39" s="92" t="e">
        <f>+#REF!</f>
        <v>#REF!</v>
      </c>
      <c r="H39" s="92" t="e">
        <f>+#REF!</f>
        <v>#REF!</v>
      </c>
      <c r="I39" s="92"/>
      <c r="J39" s="92" t="e">
        <f>+#REF!</f>
        <v>#REF!</v>
      </c>
      <c r="K39" s="92" t="e">
        <f>+#REF!</f>
        <v>#REF!</v>
      </c>
      <c r="L39" s="92" t="e">
        <f>+#REF!</f>
        <v>#REF!</v>
      </c>
      <c r="M39" s="92" t="e">
        <f>+#REF!</f>
        <v>#REF!</v>
      </c>
      <c r="N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</row>
    <row r="40" spans="1:43" x14ac:dyDescent="0.25">
      <c r="A40" s="79"/>
      <c r="B40" s="79"/>
      <c r="C40" s="84" t="s">
        <v>16</v>
      </c>
      <c r="D40" s="91"/>
      <c r="E40" s="91"/>
      <c r="F40" s="92" t="e">
        <f>+#REF!</f>
        <v>#REF!</v>
      </c>
      <c r="G40" s="92" t="e">
        <f>+#REF!</f>
        <v>#REF!</v>
      </c>
      <c r="H40" s="92" t="e">
        <f>+#REF!</f>
        <v>#REF!</v>
      </c>
      <c r="I40" s="92"/>
      <c r="J40" s="92" t="e">
        <f>+#REF!</f>
        <v>#REF!</v>
      </c>
      <c r="K40" s="92" t="e">
        <f>+#REF!</f>
        <v>#REF!</v>
      </c>
      <c r="L40" s="92" t="e">
        <f>+#REF!</f>
        <v>#REF!</v>
      </c>
      <c r="M40" s="92" t="e">
        <f>+#REF!</f>
        <v>#REF!</v>
      </c>
      <c r="N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</row>
    <row r="41" spans="1:43" x14ac:dyDescent="0.25">
      <c r="A41" s="79"/>
      <c r="B41" s="79"/>
      <c r="C41" s="84" t="s">
        <v>17</v>
      </c>
      <c r="D41" s="91"/>
      <c r="E41" s="91"/>
      <c r="F41" s="92" t="e">
        <f>+#REF!</f>
        <v>#REF!</v>
      </c>
      <c r="G41" s="92" t="e">
        <f>+#REF!</f>
        <v>#REF!</v>
      </c>
      <c r="H41" s="92" t="e">
        <f>+#REF!</f>
        <v>#REF!</v>
      </c>
      <c r="I41" s="92"/>
      <c r="J41" s="92" t="e">
        <f>+#REF!</f>
        <v>#REF!</v>
      </c>
      <c r="K41" s="92" t="e">
        <f>+#REF!</f>
        <v>#REF!</v>
      </c>
      <c r="L41" s="92" t="e">
        <f>+#REF!</f>
        <v>#REF!</v>
      </c>
      <c r="M41" s="92" t="e">
        <f>+#REF!</f>
        <v>#REF!</v>
      </c>
      <c r="N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</row>
    <row r="42" spans="1:43" x14ac:dyDescent="0.25">
      <c r="A42" s="79"/>
      <c r="B42" s="79"/>
      <c r="C42" s="91"/>
      <c r="D42" s="91"/>
      <c r="E42" s="91"/>
      <c r="F42" s="92"/>
      <c r="G42" s="92"/>
      <c r="H42" s="92"/>
      <c r="I42" s="94"/>
      <c r="J42" s="94"/>
      <c r="K42" s="94"/>
      <c r="L42" s="94"/>
      <c r="M42" s="94"/>
      <c r="N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</row>
    <row r="43" spans="1:43" x14ac:dyDescent="0.25">
      <c r="A43" s="79"/>
      <c r="B43" s="79"/>
      <c r="C43" s="91"/>
      <c r="D43" s="91"/>
      <c r="E43" s="91"/>
      <c r="F43" s="91"/>
      <c r="G43" s="91"/>
      <c r="H43" s="91"/>
      <c r="I43" s="90"/>
      <c r="J43" s="90"/>
      <c r="K43" s="90"/>
      <c r="L43" s="90"/>
      <c r="M43" s="90"/>
      <c r="N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</row>
    <row r="44" spans="1:43" ht="21" x14ac:dyDescent="0.35">
      <c r="A44" s="79"/>
      <c r="B44" s="101"/>
      <c r="C44" s="101" t="s">
        <v>20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 t="s">
        <v>21</v>
      </c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1:43" x14ac:dyDescent="0.25">
      <c r="A45" s="79"/>
      <c r="B45" s="79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</row>
    <row r="46" spans="1:43" ht="29.25" customHeight="1" x14ac:dyDescent="0.25">
      <c r="A46" s="79"/>
      <c r="B46" s="79"/>
      <c r="C46" s="90"/>
      <c r="D46" s="90"/>
      <c r="E46" s="90"/>
      <c r="F46" s="98">
        <v>2016</v>
      </c>
      <c r="G46" s="98">
        <v>2017</v>
      </c>
      <c r="H46" s="98">
        <v>2018</v>
      </c>
      <c r="I46" s="98"/>
      <c r="J46" s="99" t="s">
        <v>5</v>
      </c>
      <c r="K46" s="99" t="s">
        <v>6</v>
      </c>
      <c r="L46" s="99" t="s">
        <v>7</v>
      </c>
      <c r="M46" s="99" t="s">
        <v>8</v>
      </c>
      <c r="N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</row>
    <row r="47" spans="1:43" x14ac:dyDescent="0.25">
      <c r="A47" s="79"/>
      <c r="B47" s="79"/>
      <c r="C47" s="82" t="s">
        <v>9</v>
      </c>
      <c r="D47" s="91"/>
      <c r="E47" s="91"/>
      <c r="F47" s="92" t="e">
        <f>+#REF!</f>
        <v>#REF!</v>
      </c>
      <c r="G47" s="92" t="e">
        <f>+#REF!</f>
        <v>#REF!</v>
      </c>
      <c r="H47" s="92" t="e">
        <f>+#REF!</f>
        <v>#REF!</v>
      </c>
      <c r="I47" s="92"/>
      <c r="J47" s="92" t="e">
        <f>+#REF!</f>
        <v>#REF!</v>
      </c>
      <c r="K47" s="92" t="e">
        <f>+#REF!</f>
        <v>#REF!</v>
      </c>
      <c r="L47" s="92" t="e">
        <f>+#REF!</f>
        <v>#REF!</v>
      </c>
      <c r="M47" s="92" t="e">
        <f>+#REF!</f>
        <v>#REF!</v>
      </c>
      <c r="N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</row>
    <row r="48" spans="1:43" x14ac:dyDescent="0.25">
      <c r="A48" s="79"/>
      <c r="B48" s="79"/>
      <c r="C48" s="84" t="s">
        <v>10</v>
      </c>
      <c r="D48" s="91"/>
      <c r="E48" s="91"/>
      <c r="F48" s="92" t="e">
        <f>+#REF!</f>
        <v>#REF!</v>
      </c>
      <c r="G48" s="92" t="e">
        <f>+#REF!</f>
        <v>#REF!</v>
      </c>
      <c r="H48" s="92" t="e">
        <f>+#REF!</f>
        <v>#REF!</v>
      </c>
      <c r="I48" s="92"/>
      <c r="J48" s="92" t="e">
        <f>+#REF!</f>
        <v>#REF!</v>
      </c>
      <c r="K48" s="92" t="e">
        <f>+#REF!</f>
        <v>#REF!</v>
      </c>
      <c r="L48" s="92" t="e">
        <f>+#REF!</f>
        <v>#REF!</v>
      </c>
      <c r="M48" s="92" t="e">
        <f>+#REF!</f>
        <v>#REF!</v>
      </c>
      <c r="N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</row>
    <row r="49" spans="1:44" x14ac:dyDescent="0.25">
      <c r="A49" s="79"/>
      <c r="B49" s="79"/>
      <c r="C49" s="84" t="s">
        <v>11</v>
      </c>
      <c r="D49" s="91"/>
      <c r="E49" s="91"/>
      <c r="F49" s="92" t="e">
        <f>+#REF!</f>
        <v>#REF!</v>
      </c>
      <c r="G49" s="92" t="e">
        <f>+#REF!</f>
        <v>#REF!</v>
      </c>
      <c r="H49" s="92" t="e">
        <f>+#REF!</f>
        <v>#REF!</v>
      </c>
      <c r="I49" s="92"/>
      <c r="J49" s="92" t="e">
        <f>+#REF!</f>
        <v>#REF!</v>
      </c>
      <c r="K49" s="92" t="e">
        <f>+#REF!</f>
        <v>#REF!</v>
      </c>
      <c r="L49" s="92" t="e">
        <f>+#REF!</f>
        <v>#REF!</v>
      </c>
      <c r="M49" s="92" t="e">
        <f>+#REF!</f>
        <v>#REF!</v>
      </c>
      <c r="N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</row>
    <row r="50" spans="1:44" x14ac:dyDescent="0.25">
      <c r="A50" s="79"/>
      <c r="B50" s="79"/>
      <c r="C50" s="84" t="s">
        <v>12</v>
      </c>
      <c r="D50" s="91"/>
      <c r="E50" s="91"/>
      <c r="F50" s="92" t="e">
        <f>+#REF!</f>
        <v>#REF!</v>
      </c>
      <c r="G50" s="92" t="e">
        <f>+#REF!</f>
        <v>#REF!</v>
      </c>
      <c r="H50" s="92" t="e">
        <f>+#REF!</f>
        <v>#REF!</v>
      </c>
      <c r="I50" s="92"/>
      <c r="J50" s="92" t="e">
        <f>+#REF!</f>
        <v>#REF!</v>
      </c>
      <c r="K50" s="92" t="e">
        <f>+#REF!</f>
        <v>#REF!</v>
      </c>
      <c r="L50" s="92" t="e">
        <f>+#REF!</f>
        <v>#REF!</v>
      </c>
      <c r="M50" s="92" t="e">
        <f>+#REF!</f>
        <v>#REF!</v>
      </c>
      <c r="N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</row>
    <row r="51" spans="1:44" x14ac:dyDescent="0.25">
      <c r="A51" s="79"/>
      <c r="B51" s="79"/>
      <c r="C51" s="84" t="s">
        <v>13</v>
      </c>
      <c r="D51" s="91"/>
      <c r="E51" s="91"/>
      <c r="F51" s="92" t="e">
        <f>+#REF!</f>
        <v>#REF!</v>
      </c>
      <c r="G51" s="92" t="e">
        <f>+#REF!</f>
        <v>#REF!</v>
      </c>
      <c r="H51" s="92" t="e">
        <f>+#REF!</f>
        <v>#REF!</v>
      </c>
      <c r="I51" s="92"/>
      <c r="J51" s="92" t="e">
        <f>+#REF!</f>
        <v>#REF!</v>
      </c>
      <c r="K51" s="92" t="e">
        <f>+#REF!</f>
        <v>#REF!</v>
      </c>
      <c r="L51" s="92" t="e">
        <f>+#REF!</f>
        <v>#REF!</v>
      </c>
      <c r="M51" s="92" t="e">
        <f>+#REF!</f>
        <v>#REF!</v>
      </c>
      <c r="N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</row>
    <row r="52" spans="1:44" x14ac:dyDescent="0.25">
      <c r="A52" s="79"/>
      <c r="B52" s="79"/>
      <c r="C52" s="84" t="s">
        <v>14</v>
      </c>
      <c r="D52" s="91"/>
      <c r="E52" s="91"/>
      <c r="F52" s="92" t="e">
        <f>+#REF!</f>
        <v>#REF!</v>
      </c>
      <c r="G52" s="92" t="e">
        <f>+#REF!</f>
        <v>#REF!</v>
      </c>
      <c r="H52" s="92" t="e">
        <f>+#REF!</f>
        <v>#REF!</v>
      </c>
      <c r="I52" s="92"/>
      <c r="J52" s="92" t="e">
        <f>+#REF!</f>
        <v>#REF!</v>
      </c>
      <c r="K52" s="92" t="e">
        <f>+#REF!</f>
        <v>#REF!</v>
      </c>
      <c r="L52" s="92" t="e">
        <f>+#REF!</f>
        <v>#REF!</v>
      </c>
      <c r="M52" s="92" t="e">
        <f>+#REF!</f>
        <v>#REF!</v>
      </c>
      <c r="N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</row>
    <row r="53" spans="1:44" x14ac:dyDescent="0.25">
      <c r="A53" s="79"/>
      <c r="B53" s="79"/>
      <c r="C53" s="84" t="s">
        <v>15</v>
      </c>
      <c r="D53" s="91"/>
      <c r="E53" s="91"/>
      <c r="F53" s="92" t="e">
        <f>+#REF!</f>
        <v>#REF!</v>
      </c>
      <c r="G53" s="92" t="e">
        <f>+#REF!</f>
        <v>#REF!</v>
      </c>
      <c r="H53" s="92" t="e">
        <f>+#REF!</f>
        <v>#REF!</v>
      </c>
      <c r="I53" s="92"/>
      <c r="J53" s="92" t="e">
        <f>+#REF!</f>
        <v>#REF!</v>
      </c>
      <c r="K53" s="92" t="e">
        <f>+#REF!</f>
        <v>#REF!</v>
      </c>
      <c r="L53" s="92" t="e">
        <f>+#REF!</f>
        <v>#REF!</v>
      </c>
      <c r="M53" s="92" t="e">
        <f>+#REF!</f>
        <v>#REF!</v>
      </c>
      <c r="N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</row>
    <row r="54" spans="1:44" ht="21" x14ac:dyDescent="0.35">
      <c r="A54" s="81"/>
      <c r="B54" s="81"/>
      <c r="C54" s="84" t="s">
        <v>16</v>
      </c>
      <c r="D54" s="91"/>
      <c r="E54" s="91"/>
      <c r="F54" s="92" t="e">
        <f>+#REF!</f>
        <v>#REF!</v>
      </c>
      <c r="G54" s="92" t="e">
        <f>+#REF!</f>
        <v>#REF!</v>
      </c>
      <c r="H54" s="92" t="e">
        <f>+#REF!</f>
        <v>#REF!</v>
      </c>
      <c r="I54" s="92"/>
      <c r="J54" s="92" t="e">
        <f>+#REF!</f>
        <v>#REF!</v>
      </c>
      <c r="K54" s="92" t="e">
        <f>+#REF!</f>
        <v>#REF!</v>
      </c>
      <c r="L54" s="92" t="e">
        <f>+#REF!</f>
        <v>#REF!</v>
      </c>
      <c r="M54" s="92" t="e">
        <f>+#REF!</f>
        <v>#REF!</v>
      </c>
      <c r="N54" s="80"/>
      <c r="O54" s="97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8"/>
    </row>
    <row r="55" spans="1:44" x14ac:dyDescent="0.25">
      <c r="A55" s="79"/>
      <c r="B55" s="79"/>
      <c r="C55" s="84" t="s">
        <v>17</v>
      </c>
      <c r="D55" s="91"/>
      <c r="E55" s="91"/>
      <c r="F55" s="92" t="e">
        <f>+#REF!</f>
        <v>#REF!</v>
      </c>
      <c r="G55" s="92" t="e">
        <f>+#REF!</f>
        <v>#REF!</v>
      </c>
      <c r="H55" s="92" t="e">
        <f>+#REF!</f>
        <v>#REF!</v>
      </c>
      <c r="I55" s="92"/>
      <c r="J55" s="92" t="e">
        <f>+#REF!</f>
        <v>#REF!</v>
      </c>
      <c r="K55" s="92" t="e">
        <f>+#REF!</f>
        <v>#REF!</v>
      </c>
      <c r="L55" s="92" t="e">
        <f>+#REF!</f>
        <v>#REF!</v>
      </c>
      <c r="M55" s="92" t="e">
        <f>+#REF!</f>
        <v>#REF!</v>
      </c>
      <c r="N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</row>
    <row r="56" spans="1:44" x14ac:dyDescent="0.25">
      <c r="A56" s="79"/>
      <c r="B56" s="7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</row>
    <row r="57" spans="1:44" x14ac:dyDescent="0.25">
      <c r="A57" s="79"/>
      <c r="B57" s="86"/>
      <c r="C57" s="91"/>
      <c r="D57" s="91"/>
      <c r="E57" s="91"/>
      <c r="F57" s="91"/>
      <c r="G57" s="91"/>
      <c r="H57" s="91"/>
      <c r="I57" s="91"/>
      <c r="J57" s="95"/>
      <c r="K57" s="95"/>
      <c r="L57" s="95"/>
      <c r="M57" s="95"/>
      <c r="N57" s="86"/>
      <c r="P57" s="86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</row>
    <row r="58" spans="1:44" ht="18.75" x14ac:dyDescent="0.3">
      <c r="A58" s="79"/>
      <c r="B58" s="86"/>
      <c r="C58" s="83"/>
      <c r="D58" s="83"/>
      <c r="E58" s="83"/>
      <c r="F58" s="85"/>
      <c r="G58" s="85"/>
      <c r="H58" s="85"/>
      <c r="I58" s="85"/>
      <c r="J58" s="85"/>
      <c r="K58" s="85"/>
      <c r="L58" s="85"/>
      <c r="M58" s="85"/>
      <c r="N58" s="86"/>
      <c r="P58" s="86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</row>
    <row r="59" spans="1:44" ht="18.75" x14ac:dyDescent="0.3">
      <c r="A59" s="79"/>
      <c r="B59" s="86"/>
      <c r="C59" s="83"/>
      <c r="D59" s="83"/>
      <c r="E59" s="83"/>
      <c r="F59" s="85"/>
      <c r="G59" s="85"/>
      <c r="H59" s="85"/>
      <c r="I59" s="85"/>
      <c r="J59" s="85"/>
      <c r="K59" s="85"/>
      <c r="L59" s="85"/>
      <c r="M59" s="85"/>
      <c r="N59" s="86"/>
      <c r="P59" s="86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</row>
    <row r="60" spans="1:44" ht="18.75" x14ac:dyDescent="0.3">
      <c r="A60" s="79"/>
      <c r="B60" s="86"/>
      <c r="C60" s="87"/>
      <c r="D60" s="83"/>
      <c r="E60" s="83"/>
      <c r="F60" s="85"/>
      <c r="G60" s="85"/>
      <c r="H60" s="85"/>
      <c r="I60" s="85"/>
      <c r="J60" s="85"/>
      <c r="K60" s="85"/>
      <c r="L60" s="85"/>
      <c r="M60" s="85"/>
      <c r="N60" s="86"/>
      <c r="P60" s="86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</row>
    <row r="61" spans="1:44" ht="18.75" x14ac:dyDescent="0.3">
      <c r="A61" s="79"/>
      <c r="B61" s="86"/>
      <c r="C61" s="87"/>
      <c r="D61" s="83"/>
      <c r="E61" s="83"/>
      <c r="F61" s="85"/>
      <c r="G61" s="85"/>
      <c r="H61" s="85"/>
      <c r="I61" s="85"/>
      <c r="J61" s="85"/>
      <c r="K61" s="85"/>
      <c r="L61" s="85"/>
      <c r="M61" s="89"/>
      <c r="N61" s="86"/>
      <c r="P61" s="86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</row>
    <row r="62" spans="1:44" ht="18.75" x14ac:dyDescent="0.3">
      <c r="A62" s="79"/>
      <c r="B62" s="86"/>
      <c r="C62" s="87"/>
      <c r="D62" s="83"/>
      <c r="E62" s="83"/>
      <c r="F62" s="85"/>
      <c r="G62" s="85"/>
      <c r="H62" s="85"/>
      <c r="I62" s="85"/>
      <c r="J62" s="85"/>
      <c r="K62" s="85"/>
      <c r="L62" s="85"/>
      <c r="M62" s="85"/>
      <c r="N62" s="86"/>
      <c r="P62" s="86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</row>
    <row r="63" spans="1:44" ht="18.75" x14ac:dyDescent="0.3">
      <c r="A63" s="79"/>
      <c r="B63" s="86"/>
      <c r="C63" s="83"/>
      <c r="D63" s="83"/>
      <c r="E63" s="83"/>
      <c r="F63" s="85"/>
      <c r="G63" s="85"/>
      <c r="H63" s="85"/>
      <c r="I63" s="85"/>
      <c r="J63" s="85"/>
      <c r="K63" s="85"/>
      <c r="L63" s="85"/>
      <c r="M63" s="85"/>
      <c r="N63" s="86"/>
      <c r="P63" s="86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</row>
    <row r="64" spans="1:44" ht="18.75" x14ac:dyDescent="0.3">
      <c r="A64" s="79"/>
      <c r="B64" s="86"/>
      <c r="C64" s="83"/>
      <c r="D64" s="83"/>
      <c r="E64" s="83"/>
      <c r="F64" s="85"/>
      <c r="G64" s="85"/>
      <c r="H64" s="85"/>
      <c r="I64" s="85"/>
      <c r="J64" s="85"/>
      <c r="K64" s="85"/>
      <c r="L64" s="85"/>
      <c r="M64" s="85"/>
      <c r="N64" s="86"/>
      <c r="P64" s="86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</row>
    <row r="65" spans="1:43" ht="18.75" x14ac:dyDescent="0.3">
      <c r="A65" s="79"/>
      <c r="B65" s="86"/>
      <c r="C65" s="83"/>
      <c r="D65" s="83"/>
      <c r="E65" s="83"/>
      <c r="F65" s="85"/>
      <c r="G65" s="85"/>
      <c r="H65" s="85"/>
      <c r="I65" s="85"/>
      <c r="J65" s="85"/>
      <c r="K65" s="85"/>
      <c r="L65" s="85"/>
      <c r="M65" s="85"/>
      <c r="N65" s="86"/>
      <c r="P65" s="86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</row>
    <row r="66" spans="1:43" ht="18.75" x14ac:dyDescent="0.3">
      <c r="A66" s="79"/>
      <c r="B66" s="86"/>
      <c r="C66" s="83"/>
      <c r="D66" s="83"/>
      <c r="E66" s="83"/>
      <c r="F66" s="85"/>
      <c r="G66" s="85"/>
      <c r="H66" s="85"/>
      <c r="I66" s="85"/>
      <c r="J66" s="85"/>
      <c r="K66" s="85"/>
      <c r="L66" s="85"/>
      <c r="M66" s="85"/>
      <c r="N66" s="86"/>
      <c r="P66" s="86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</row>
    <row r="67" spans="1:43" ht="18.75" x14ac:dyDescent="0.3">
      <c r="A67" s="79"/>
      <c r="B67" s="86"/>
      <c r="C67" s="83"/>
      <c r="D67" s="83"/>
      <c r="E67" s="83"/>
      <c r="F67" s="85"/>
      <c r="G67" s="85"/>
      <c r="H67" s="85"/>
      <c r="I67" s="85"/>
      <c r="J67" s="85"/>
      <c r="K67" s="85"/>
      <c r="L67" s="85"/>
      <c r="M67" s="85"/>
      <c r="N67" s="86"/>
      <c r="P67" s="86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</row>
    <row r="68" spans="1:43" x14ac:dyDescent="0.25">
      <c r="A68" s="79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P68" s="86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</row>
    <row r="69" spans="1:43" x14ac:dyDescent="0.25">
      <c r="A69" s="79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P69" s="86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</row>
    <row r="70" spans="1:43" x14ac:dyDescent="0.25">
      <c r="A70" s="79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P70" s="86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</row>
    <row r="71" spans="1:43" x14ac:dyDescent="0.25">
      <c r="A71" s="79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P71" s="86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</row>
    <row r="72" spans="1:43" x14ac:dyDescent="0.25">
      <c r="A72" s="79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P72" s="86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</row>
    <row r="73" spans="1:43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</row>
    <row r="74" spans="1:43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</row>
    <row r="75" spans="1:43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</row>
    <row r="76" spans="1:43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</row>
    <row r="77" spans="1:43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</row>
    <row r="78" spans="1:43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</row>
    <row r="79" spans="1:43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</row>
    <row r="80" spans="1:43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</row>
    <row r="81" spans="1:43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</row>
    <row r="82" spans="1:43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</row>
    <row r="83" spans="1:43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</row>
    <row r="84" spans="1:43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</row>
    <row r="85" spans="1:43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</row>
    <row r="86" spans="1:43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</row>
    <row r="87" spans="1:43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</row>
    <row r="88" spans="1:43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</row>
  </sheetData>
  <hyperlinks>
    <hyperlink ref="AG1" location="Contents!A1" display="HOME" xr:uid="{EA2713CE-5D1F-40D9-B3A4-A7169080E54F}"/>
  </hyperlinks>
  <pageMargins left="0.2" right="0.2" top="0.25" bottom="0.25" header="0.3" footer="0.25"/>
  <pageSetup scale="58" orientation="portrait" r:id="rId1"/>
  <headerFooter>
    <oddFooter>&amp;L&amp;1#&amp;"Calibri"&amp;9&amp;K000000INTERNAL. This information is accessible to ADB Management and staff. It may be shared outside ADB with appropriate permission.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9"/>
  <dimension ref="A3:V110"/>
  <sheetViews>
    <sheetView workbookViewId="0">
      <pane xSplit="1" ySplit="8" topLeftCell="B58" activePane="bottomRight" state="frozen"/>
      <selection pane="topRight" activeCell="B40" sqref="B40"/>
      <selection pane="bottomLeft" activeCell="B40" sqref="B40"/>
      <selection pane="bottomRight" activeCell="T5" sqref="T5"/>
    </sheetView>
  </sheetViews>
  <sheetFormatPr defaultRowHeight="15" x14ac:dyDescent="0.25"/>
  <cols>
    <col min="14" max="14" width="2.42578125" style="50" customWidth="1"/>
  </cols>
  <sheetData>
    <row r="3" spans="1:20" x14ac:dyDescent="0.25">
      <c r="B3" t="s">
        <v>263</v>
      </c>
      <c r="O3" t="s">
        <v>275</v>
      </c>
    </row>
    <row r="4" spans="1:20" x14ac:dyDescent="0.25">
      <c r="A4" s="7" t="s">
        <v>276</v>
      </c>
      <c r="B4" t="s">
        <v>277</v>
      </c>
      <c r="C4" t="s">
        <v>278</v>
      </c>
      <c r="D4" t="s">
        <v>279</v>
      </c>
      <c r="E4" t="s">
        <v>280</v>
      </c>
      <c r="F4" t="s">
        <v>281</v>
      </c>
      <c r="G4" t="s">
        <v>282</v>
      </c>
      <c r="J4" t="s">
        <v>283</v>
      </c>
      <c r="K4" t="s">
        <v>284</v>
      </c>
      <c r="L4" t="s">
        <v>285</v>
      </c>
      <c r="O4" t="s">
        <v>286</v>
      </c>
      <c r="P4" t="s">
        <v>287</v>
      </c>
      <c r="Q4" t="s">
        <v>288</v>
      </c>
      <c r="R4" t="s">
        <v>289</v>
      </c>
      <c r="S4" t="s">
        <v>290</v>
      </c>
      <c r="T4" t="s">
        <v>291</v>
      </c>
    </row>
    <row r="5" spans="1:20" s="52" customFormat="1" ht="67.5" x14ac:dyDescent="0.2">
      <c r="A5" s="52" t="s">
        <v>97</v>
      </c>
      <c r="B5" s="52" t="s">
        <v>292</v>
      </c>
      <c r="C5" s="54" t="s">
        <v>293</v>
      </c>
      <c r="D5" s="52" t="s">
        <v>294</v>
      </c>
      <c r="E5" s="52" t="s">
        <v>295</v>
      </c>
      <c r="F5" s="52" t="s">
        <v>296</v>
      </c>
      <c r="G5" s="52" t="s">
        <v>297</v>
      </c>
      <c r="J5" s="52" t="s">
        <v>298</v>
      </c>
      <c r="K5" s="52" t="s">
        <v>299</v>
      </c>
      <c r="L5" s="52" t="s">
        <v>300</v>
      </c>
      <c r="N5" s="53"/>
      <c r="O5" s="52" t="s">
        <v>301</v>
      </c>
      <c r="P5" s="55" t="s">
        <v>302</v>
      </c>
      <c r="Q5" s="52" t="s">
        <v>303</v>
      </c>
      <c r="R5" s="52" t="s">
        <v>304</v>
      </c>
      <c r="S5" s="52" t="s">
        <v>305</v>
      </c>
      <c r="T5" s="52" t="s">
        <v>306</v>
      </c>
    </row>
    <row r="6" spans="1:20" x14ac:dyDescent="0.25">
      <c r="A6" t="s">
        <v>98</v>
      </c>
      <c r="B6" t="s">
        <v>307</v>
      </c>
      <c r="C6" t="s">
        <v>307</v>
      </c>
      <c r="D6" t="s">
        <v>307</v>
      </c>
      <c r="E6" t="s">
        <v>307</v>
      </c>
      <c r="F6" t="s">
        <v>307</v>
      </c>
      <c r="G6" t="s">
        <v>307</v>
      </c>
      <c r="J6" t="s">
        <v>188</v>
      </c>
      <c r="K6" t="s">
        <v>188</v>
      </c>
      <c r="L6" t="s">
        <v>188</v>
      </c>
      <c r="O6" t="s">
        <v>308</v>
      </c>
      <c r="P6" t="s">
        <v>308</v>
      </c>
      <c r="Q6" t="s">
        <v>308</v>
      </c>
      <c r="R6" t="s">
        <v>308</v>
      </c>
      <c r="S6" t="s">
        <v>308</v>
      </c>
      <c r="T6" t="s">
        <v>308</v>
      </c>
    </row>
    <row r="7" spans="1:20" x14ac:dyDescent="0.25">
      <c r="A7" t="s">
        <v>99</v>
      </c>
      <c r="B7" t="s">
        <v>190</v>
      </c>
      <c r="C7" t="s">
        <v>190</v>
      </c>
      <c r="D7" t="s">
        <v>190</v>
      </c>
      <c r="E7" t="s">
        <v>190</v>
      </c>
      <c r="F7" t="s">
        <v>190</v>
      </c>
      <c r="G7" t="s">
        <v>190</v>
      </c>
      <c r="J7" t="s">
        <v>190</v>
      </c>
      <c r="K7" t="s">
        <v>190</v>
      </c>
      <c r="L7" t="s">
        <v>190</v>
      </c>
      <c r="O7" t="s">
        <v>257</v>
      </c>
      <c r="P7" t="s">
        <v>257</v>
      </c>
      <c r="Q7" t="s">
        <v>257</v>
      </c>
      <c r="R7" t="s">
        <v>257</v>
      </c>
      <c r="S7" t="s">
        <v>257</v>
      </c>
      <c r="T7" t="s">
        <v>257</v>
      </c>
    </row>
    <row r="8" spans="1:20" x14ac:dyDescent="0.25">
      <c r="A8" t="s">
        <v>100</v>
      </c>
      <c r="B8" t="s">
        <v>309</v>
      </c>
      <c r="C8" t="s">
        <v>309</v>
      </c>
      <c r="D8" t="s">
        <v>309</v>
      </c>
      <c r="E8" t="s">
        <v>309</v>
      </c>
      <c r="F8" t="s">
        <v>309</v>
      </c>
      <c r="G8" t="s">
        <v>309</v>
      </c>
      <c r="J8" t="s">
        <v>309</v>
      </c>
      <c r="K8" t="s">
        <v>309</v>
      </c>
      <c r="L8" t="s">
        <v>309</v>
      </c>
      <c r="O8" t="s">
        <v>310</v>
      </c>
      <c r="P8" t="s">
        <v>311</v>
      </c>
      <c r="Q8" t="s">
        <v>311</v>
      </c>
      <c r="R8" t="s">
        <v>311</v>
      </c>
      <c r="S8" t="s">
        <v>311</v>
      </c>
      <c r="T8" t="s">
        <v>311</v>
      </c>
    </row>
    <row r="9" spans="1:20" x14ac:dyDescent="0.25">
      <c r="A9" t="s">
        <v>312</v>
      </c>
      <c r="B9" s="5" t="e">
        <v>#N/A</v>
      </c>
      <c r="C9" s="5" t="e">
        <v>#N/A</v>
      </c>
      <c r="D9" s="5" t="e">
        <v>#N/A</v>
      </c>
      <c r="E9" s="5" t="e">
        <v>#N/A</v>
      </c>
      <c r="F9" s="5" t="e">
        <v>#N/A</v>
      </c>
      <c r="G9" s="5" t="e">
        <v>#N/A</v>
      </c>
      <c r="J9" s="6">
        <v>-66787</v>
      </c>
      <c r="K9" s="6">
        <v>119206</v>
      </c>
      <c r="L9" s="6">
        <v>185993</v>
      </c>
      <c r="O9" s="51">
        <v>-453.435</v>
      </c>
      <c r="P9" s="51">
        <v>5252.7579999999998</v>
      </c>
      <c r="Q9" s="51">
        <v>5706.1930000000002</v>
      </c>
      <c r="R9" s="51">
        <v>-1490.675</v>
      </c>
      <c r="S9" s="51">
        <v>4513.6639999999998</v>
      </c>
      <c r="T9" s="51">
        <v>6004.3389999999999</v>
      </c>
    </row>
    <row r="10" spans="1:20" x14ac:dyDescent="0.25">
      <c r="A10" t="s">
        <v>313</v>
      </c>
      <c r="B10" s="5" t="e">
        <v>#N/A</v>
      </c>
      <c r="C10" s="5" t="e">
        <v>#N/A</v>
      </c>
      <c r="D10" s="5" t="e">
        <v>#N/A</v>
      </c>
      <c r="E10" s="5" t="e">
        <v>#N/A</v>
      </c>
      <c r="F10" s="5" t="e">
        <v>#N/A</v>
      </c>
      <c r="G10" s="5" t="e">
        <v>#N/A</v>
      </c>
      <c r="J10" s="6">
        <v>-48935</v>
      </c>
      <c r="K10" s="6">
        <v>125053</v>
      </c>
      <c r="L10" s="6">
        <v>173988</v>
      </c>
      <c r="O10" s="51">
        <v>-160.17400000000001</v>
      </c>
      <c r="P10" s="51">
        <v>5380.2449999999999</v>
      </c>
      <c r="Q10" s="51">
        <v>5540.4189999999999</v>
      </c>
      <c r="R10" s="51">
        <v>25.893999999999998</v>
      </c>
      <c r="S10" s="51">
        <v>5442.6239999999998</v>
      </c>
      <c r="T10" s="51">
        <v>5416.73</v>
      </c>
    </row>
    <row r="11" spans="1:20" x14ac:dyDescent="0.25">
      <c r="A11" t="s">
        <v>314</v>
      </c>
      <c r="B11" s="5" t="e">
        <v>#N/A</v>
      </c>
      <c r="C11" s="5" t="e">
        <v>#N/A</v>
      </c>
      <c r="D11" s="5" t="e">
        <v>#N/A</v>
      </c>
      <c r="E11" s="5" t="e">
        <v>#N/A</v>
      </c>
      <c r="F11" s="5" t="e">
        <v>#N/A</v>
      </c>
      <c r="G11" s="5" t="e">
        <v>#N/A</v>
      </c>
      <c r="J11" s="6">
        <v>-58235</v>
      </c>
      <c r="K11" s="6">
        <v>141511</v>
      </c>
      <c r="L11" s="6">
        <v>199745</v>
      </c>
      <c r="O11" s="51">
        <v>-598.11099999999999</v>
      </c>
      <c r="P11" s="51">
        <v>5408.0749999999998</v>
      </c>
      <c r="Q11" s="51">
        <v>6006.1859999999997</v>
      </c>
      <c r="R11" s="51">
        <v>-81.834999999999994</v>
      </c>
      <c r="S11" s="51">
        <v>6203.3940000000002</v>
      </c>
      <c r="T11" s="51">
        <v>6285.2290000000003</v>
      </c>
    </row>
    <row r="12" spans="1:20" x14ac:dyDescent="0.25">
      <c r="A12" t="s">
        <v>315</v>
      </c>
      <c r="B12" s="5" t="e">
        <v>#N/A</v>
      </c>
      <c r="C12" s="5" t="e">
        <v>#N/A</v>
      </c>
      <c r="D12" s="5" t="e">
        <v>#N/A</v>
      </c>
      <c r="E12" s="5" t="e">
        <v>#N/A</v>
      </c>
      <c r="F12" s="5" t="e">
        <v>#N/A</v>
      </c>
      <c r="G12" s="5" t="e">
        <v>#N/A</v>
      </c>
      <c r="J12" s="6">
        <v>-62764</v>
      </c>
      <c r="K12" s="6">
        <v>128975</v>
      </c>
      <c r="L12" s="6">
        <v>191739</v>
      </c>
      <c r="O12" s="51">
        <v>-501.51100000000002</v>
      </c>
      <c r="P12" s="51">
        <v>5507.5559999999996</v>
      </c>
      <c r="Q12" s="51">
        <v>6009.067</v>
      </c>
      <c r="R12" s="51">
        <v>-518.428</v>
      </c>
      <c r="S12" s="51">
        <v>5564.8980000000001</v>
      </c>
      <c r="T12" s="51">
        <v>6083.326</v>
      </c>
    </row>
    <row r="13" spans="1:20" x14ac:dyDescent="0.25">
      <c r="A13" t="s">
        <v>316</v>
      </c>
      <c r="B13" s="5" t="e">
        <v>#N/A</v>
      </c>
      <c r="C13" s="5" t="e">
        <v>#N/A</v>
      </c>
      <c r="D13" s="5" t="e">
        <v>#N/A</v>
      </c>
      <c r="E13" s="5" t="e">
        <v>#N/A</v>
      </c>
      <c r="F13" s="5" t="e">
        <v>#N/A</v>
      </c>
      <c r="G13" s="5" t="e">
        <v>#N/A</v>
      </c>
      <c r="J13" s="6">
        <v>-68319</v>
      </c>
      <c r="K13" s="6">
        <v>132372</v>
      </c>
      <c r="L13" s="6">
        <v>200691</v>
      </c>
      <c r="O13" s="51">
        <v>-723.70399999999995</v>
      </c>
      <c r="P13" s="51">
        <v>5512.2380000000003</v>
      </c>
      <c r="Q13" s="51">
        <v>6235.942</v>
      </c>
      <c r="R13" s="51">
        <v>-907.93100000000004</v>
      </c>
      <c r="S13" s="51">
        <v>5236.8580000000002</v>
      </c>
      <c r="T13" s="51">
        <v>6144.7889999999998</v>
      </c>
    </row>
    <row r="14" spans="1:20" x14ac:dyDescent="0.25">
      <c r="A14" t="s">
        <v>317</v>
      </c>
      <c r="B14" s="5" t="e">
        <v>#N/A</v>
      </c>
      <c r="C14" s="5" t="e">
        <v>#N/A</v>
      </c>
      <c r="D14" s="5" t="e">
        <v>#N/A</v>
      </c>
      <c r="E14" s="5" t="e">
        <v>#N/A</v>
      </c>
      <c r="F14" s="5" t="e">
        <v>#N/A</v>
      </c>
      <c r="G14" s="5" t="e">
        <v>#N/A</v>
      </c>
      <c r="J14" s="6">
        <v>-60183</v>
      </c>
      <c r="K14" s="6">
        <v>133895</v>
      </c>
      <c r="L14" s="6">
        <v>194078</v>
      </c>
      <c r="O14" s="51">
        <v>-513.18399999999997</v>
      </c>
      <c r="P14" s="51">
        <v>5383.8869999999997</v>
      </c>
      <c r="Q14" s="51">
        <v>5897.0709999999999</v>
      </c>
      <c r="R14" s="51">
        <v>56.081000000000003</v>
      </c>
      <c r="S14" s="51">
        <v>5641.8469999999998</v>
      </c>
      <c r="T14" s="51">
        <v>5585.7659999999996</v>
      </c>
    </row>
    <row r="15" spans="1:20" x14ac:dyDescent="0.25">
      <c r="A15" t="s">
        <v>318</v>
      </c>
      <c r="B15" s="5" t="e">
        <v>#N/A</v>
      </c>
      <c r="C15" s="5" t="e">
        <v>#N/A</v>
      </c>
      <c r="D15" s="5" t="e">
        <v>#N/A</v>
      </c>
      <c r="E15" s="5" t="e">
        <v>#N/A</v>
      </c>
      <c r="F15" s="5" t="e">
        <v>#N/A</v>
      </c>
      <c r="G15" s="5" t="e">
        <v>#N/A</v>
      </c>
      <c r="J15" s="6">
        <v>-72135</v>
      </c>
      <c r="K15" s="6">
        <v>122963</v>
      </c>
      <c r="L15" s="6">
        <v>195098</v>
      </c>
      <c r="O15" s="51">
        <v>-468.18099999999998</v>
      </c>
      <c r="P15" s="51">
        <v>5303.2839999999997</v>
      </c>
      <c r="Q15" s="51">
        <v>5771.4650000000001</v>
      </c>
      <c r="R15" s="51">
        <v>-528.54999999999995</v>
      </c>
      <c r="S15" s="51">
        <v>5312.2110000000002</v>
      </c>
      <c r="T15" s="51">
        <v>5840.7610000000004</v>
      </c>
    </row>
    <row r="16" spans="1:20" x14ac:dyDescent="0.25">
      <c r="A16" t="s">
        <v>319</v>
      </c>
      <c r="B16" s="5" t="e">
        <v>#N/A</v>
      </c>
      <c r="C16" s="5" t="e">
        <v>#N/A</v>
      </c>
      <c r="D16" s="5" t="e">
        <v>#N/A</v>
      </c>
      <c r="E16" s="5" t="e">
        <v>#N/A</v>
      </c>
      <c r="F16" s="5" t="e">
        <v>#N/A</v>
      </c>
      <c r="G16" s="5" t="e">
        <v>#N/A</v>
      </c>
      <c r="J16" s="6">
        <v>-67304</v>
      </c>
      <c r="K16" s="6">
        <v>130015</v>
      </c>
      <c r="L16" s="6">
        <v>197319</v>
      </c>
      <c r="O16" s="51">
        <v>-446.78199999999998</v>
      </c>
      <c r="P16" s="51">
        <v>5236.9470000000001</v>
      </c>
      <c r="Q16" s="51">
        <v>5683.7290000000003</v>
      </c>
      <c r="R16" s="51">
        <v>-768.43600000000004</v>
      </c>
      <c r="S16" s="51">
        <v>5044.4049999999997</v>
      </c>
      <c r="T16" s="51">
        <v>5812.8410000000003</v>
      </c>
    </row>
    <row r="17" spans="1:22" x14ac:dyDescent="0.25">
      <c r="A17" t="s">
        <v>320</v>
      </c>
      <c r="B17" s="5" t="e">
        <v>#N/A</v>
      </c>
      <c r="C17" s="5" t="e">
        <v>#N/A</v>
      </c>
      <c r="D17" s="5" t="e">
        <v>#N/A</v>
      </c>
      <c r="E17" s="5" t="e">
        <v>#N/A</v>
      </c>
      <c r="F17" s="5" t="e">
        <v>#N/A</v>
      </c>
      <c r="G17" s="5" t="e">
        <v>#N/A</v>
      </c>
      <c r="J17" s="6">
        <v>-58418</v>
      </c>
      <c r="K17" s="6">
        <v>129585</v>
      </c>
      <c r="L17" s="6">
        <v>188003</v>
      </c>
      <c r="O17" s="51">
        <v>-1074.1110000000001</v>
      </c>
      <c r="P17" s="51">
        <v>5278.04</v>
      </c>
      <c r="Q17" s="51">
        <v>6352.1509999999998</v>
      </c>
      <c r="R17" s="51">
        <v>-568.19399999999996</v>
      </c>
      <c r="S17" s="51">
        <v>5357.933</v>
      </c>
      <c r="T17" s="51">
        <v>5926.1270000000004</v>
      </c>
    </row>
    <row r="18" spans="1:22" x14ac:dyDescent="0.25">
      <c r="A18" t="s">
        <v>321</v>
      </c>
      <c r="B18" s="5" t="e">
        <v>#N/A</v>
      </c>
      <c r="C18" s="5" t="e">
        <v>#N/A</v>
      </c>
      <c r="D18" s="5" t="e">
        <v>#N/A</v>
      </c>
      <c r="E18" s="5" t="e">
        <v>#N/A</v>
      </c>
      <c r="F18" s="5" t="e">
        <v>#N/A</v>
      </c>
      <c r="G18" s="5" t="e">
        <v>#N/A</v>
      </c>
      <c r="J18" s="6">
        <v>-66345</v>
      </c>
      <c r="K18" s="6">
        <v>134823</v>
      </c>
      <c r="L18" s="6">
        <v>201168</v>
      </c>
      <c r="O18" s="51">
        <v>-500.66899999999998</v>
      </c>
      <c r="P18" s="51">
        <v>5090.0889999999999</v>
      </c>
      <c r="Q18" s="51">
        <v>5590.7579999999998</v>
      </c>
      <c r="R18" s="51">
        <v>-556.19500000000005</v>
      </c>
      <c r="S18" s="51">
        <v>5148.0110000000004</v>
      </c>
      <c r="T18" s="51">
        <v>5704.2060000000001</v>
      </c>
    </row>
    <row r="19" spans="1:22" x14ac:dyDescent="0.25">
      <c r="A19" t="s">
        <v>322</v>
      </c>
      <c r="B19" s="5" t="e">
        <v>#N/A</v>
      </c>
      <c r="C19" s="5" t="e">
        <v>#N/A</v>
      </c>
      <c r="D19" s="5" t="e">
        <v>#N/A</v>
      </c>
      <c r="E19" s="5" t="e">
        <v>#N/A</v>
      </c>
      <c r="F19" s="5" t="e">
        <v>#N/A</v>
      </c>
      <c r="G19" s="5" t="e">
        <v>#N/A</v>
      </c>
      <c r="J19" s="6">
        <v>-65370</v>
      </c>
      <c r="K19" s="6">
        <v>131368</v>
      </c>
      <c r="L19" s="6">
        <v>196738</v>
      </c>
      <c r="O19" s="51">
        <v>-597.55999999999995</v>
      </c>
      <c r="P19" s="51">
        <v>5109.7939999999999</v>
      </c>
      <c r="Q19" s="51">
        <v>5707.3540000000003</v>
      </c>
      <c r="R19" s="51">
        <v>-957.04</v>
      </c>
      <c r="S19" s="51">
        <v>4983.18</v>
      </c>
      <c r="T19" s="51">
        <v>5940.22</v>
      </c>
    </row>
    <row r="20" spans="1:22" x14ac:dyDescent="0.25">
      <c r="A20" t="s">
        <v>323</v>
      </c>
      <c r="B20" s="5" t="e">
        <v>#N/A</v>
      </c>
      <c r="C20" s="5" t="e">
        <v>#N/A</v>
      </c>
      <c r="D20" s="5" t="e">
        <v>#N/A</v>
      </c>
      <c r="E20" s="5" t="e">
        <v>#N/A</v>
      </c>
      <c r="F20" s="5" t="e">
        <v>#N/A</v>
      </c>
      <c r="G20" s="5" t="e">
        <v>#N/A</v>
      </c>
      <c r="J20" s="6">
        <v>-47301</v>
      </c>
      <c r="K20" s="6">
        <v>131924</v>
      </c>
      <c r="L20" s="6">
        <v>179225</v>
      </c>
      <c r="O20" s="51">
        <v>-761.33900000000006</v>
      </c>
      <c r="P20" s="51">
        <v>5189.3419999999996</v>
      </c>
      <c r="Q20" s="51">
        <v>5950.6809999999996</v>
      </c>
      <c r="R20" s="51">
        <v>-645.74800000000005</v>
      </c>
      <c r="S20" s="51">
        <v>5298.5469999999996</v>
      </c>
      <c r="T20" s="51">
        <v>5944.2950000000001</v>
      </c>
    </row>
    <row r="21" spans="1:22" x14ac:dyDescent="0.25">
      <c r="A21" t="s">
        <v>324</v>
      </c>
      <c r="B21" s="5" t="e">
        <v>#N/A</v>
      </c>
      <c r="C21" s="5" t="e">
        <v>#N/A</v>
      </c>
      <c r="D21" s="5" t="e">
        <v>#N/A</v>
      </c>
      <c r="E21" s="5" t="e">
        <v>#N/A</v>
      </c>
      <c r="F21" s="5" t="e">
        <v>#N/A</v>
      </c>
      <c r="G21" s="5" t="e">
        <v>#N/A</v>
      </c>
      <c r="J21" s="6">
        <v>-62670</v>
      </c>
      <c r="K21" s="6">
        <v>124580</v>
      </c>
      <c r="L21" s="6">
        <v>187250</v>
      </c>
      <c r="O21" s="51">
        <v>-621.81200000000001</v>
      </c>
      <c r="P21" s="51">
        <v>5379.6760000000004</v>
      </c>
      <c r="Q21" s="51">
        <v>6001.4880000000003</v>
      </c>
      <c r="R21" s="51">
        <v>-1633.117</v>
      </c>
      <c r="S21" s="51">
        <v>4798.5730000000003</v>
      </c>
      <c r="T21" s="51">
        <v>6431.69</v>
      </c>
    </row>
    <row r="22" spans="1:22" x14ac:dyDescent="0.25">
      <c r="A22" t="s">
        <v>325</v>
      </c>
      <c r="B22" s="5" t="e">
        <v>#N/A</v>
      </c>
      <c r="C22" s="5" t="e">
        <v>#N/A</v>
      </c>
      <c r="D22" s="5" t="e">
        <v>#N/A</v>
      </c>
      <c r="E22" s="5" t="e">
        <v>#N/A</v>
      </c>
      <c r="F22" s="5" t="e">
        <v>#N/A</v>
      </c>
      <c r="G22" s="5" t="e">
        <v>#N/A</v>
      </c>
      <c r="J22" s="6">
        <v>-48176</v>
      </c>
      <c r="K22" s="6">
        <v>124407</v>
      </c>
      <c r="L22" s="6">
        <v>172583</v>
      </c>
      <c r="O22" s="51">
        <v>-1035.336</v>
      </c>
      <c r="P22" s="51">
        <v>5438.2910000000002</v>
      </c>
      <c r="Q22" s="51">
        <v>6473.6270000000004</v>
      </c>
      <c r="R22" s="51">
        <v>-773.32600000000002</v>
      </c>
      <c r="S22" s="51">
        <v>5283.2690000000002</v>
      </c>
      <c r="T22" s="51">
        <v>6056.5950000000003</v>
      </c>
      <c r="V22" s="5">
        <f t="shared" ref="V22:V73" si="0">+P22/P10*100-100</f>
        <v>1.0788728022608609</v>
      </c>
    </row>
    <row r="23" spans="1:22" x14ac:dyDescent="0.25">
      <c r="A23" t="s">
        <v>326</v>
      </c>
      <c r="B23" s="5" t="e">
        <v>#N/A</v>
      </c>
      <c r="C23" s="5" t="e">
        <v>#N/A</v>
      </c>
      <c r="D23" s="5" t="e">
        <v>#N/A</v>
      </c>
      <c r="E23" s="5" t="e">
        <v>#N/A</v>
      </c>
      <c r="F23" s="5" t="e">
        <v>#N/A</v>
      </c>
      <c r="G23" s="5" t="e">
        <v>#N/A</v>
      </c>
      <c r="J23" s="6">
        <v>-46077</v>
      </c>
      <c r="K23" s="6">
        <v>137937</v>
      </c>
      <c r="L23" s="6">
        <v>184013</v>
      </c>
      <c r="O23" s="51">
        <v>-935.16399999999999</v>
      </c>
      <c r="P23" s="51">
        <v>5635.0519999999997</v>
      </c>
      <c r="Q23" s="51">
        <v>6570.2160000000003</v>
      </c>
      <c r="R23" s="51">
        <v>-356.89699999999999</v>
      </c>
      <c r="S23" s="51">
        <v>6270.2489999999998</v>
      </c>
      <c r="T23" s="51">
        <v>6627.1459999999997</v>
      </c>
      <c r="V23" s="5">
        <f t="shared" si="0"/>
        <v>4.1970017057825402</v>
      </c>
    </row>
    <row r="24" spans="1:22" x14ac:dyDescent="0.25">
      <c r="A24" t="s">
        <v>327</v>
      </c>
      <c r="B24" s="5" t="e">
        <v>#N/A</v>
      </c>
      <c r="C24" s="5" t="e">
        <v>#N/A</v>
      </c>
      <c r="D24" s="5" t="e">
        <v>#N/A</v>
      </c>
      <c r="E24" s="5" t="e">
        <v>#N/A</v>
      </c>
      <c r="F24" s="5" t="e">
        <v>#N/A</v>
      </c>
      <c r="G24" s="5" t="e">
        <v>#N/A</v>
      </c>
      <c r="J24" s="6">
        <v>-62199</v>
      </c>
      <c r="K24" s="6">
        <v>130494</v>
      </c>
      <c r="L24" s="6">
        <v>192693</v>
      </c>
      <c r="O24" s="51">
        <v>-947.721</v>
      </c>
      <c r="P24" s="51">
        <v>5628.2330000000002</v>
      </c>
      <c r="Q24" s="51">
        <v>6575.9539999999997</v>
      </c>
      <c r="R24" s="51">
        <v>-877.36500000000001</v>
      </c>
      <c r="S24" s="51">
        <v>5775.77</v>
      </c>
      <c r="T24" s="51">
        <v>6653.1350000000002</v>
      </c>
      <c r="V24" s="5">
        <f t="shared" si="0"/>
        <v>2.1911170762494407</v>
      </c>
    </row>
    <row r="25" spans="1:22" x14ac:dyDescent="0.25">
      <c r="A25" t="s">
        <v>328</v>
      </c>
      <c r="B25" s="5" t="e">
        <v>#N/A</v>
      </c>
      <c r="C25" s="5" t="e">
        <v>#N/A</v>
      </c>
      <c r="D25" s="5" t="e">
        <v>#N/A</v>
      </c>
      <c r="E25" s="5" t="e">
        <v>#N/A</v>
      </c>
      <c r="F25" s="5" t="e">
        <v>#N/A</v>
      </c>
      <c r="G25" s="5" t="e">
        <v>#N/A</v>
      </c>
      <c r="J25" s="6">
        <v>-64719</v>
      </c>
      <c r="K25" s="6">
        <v>133996</v>
      </c>
      <c r="L25" s="6">
        <v>198715</v>
      </c>
      <c r="O25" s="51">
        <v>-755.85699999999997</v>
      </c>
      <c r="P25" s="51">
        <v>6038.2160000000003</v>
      </c>
      <c r="Q25" s="51">
        <v>6794.0730000000003</v>
      </c>
      <c r="R25" s="51">
        <v>-991.322</v>
      </c>
      <c r="S25" s="51">
        <v>5765.2039999999997</v>
      </c>
      <c r="T25" s="51">
        <v>6756.5259999999998</v>
      </c>
      <c r="V25" s="5">
        <f t="shared" si="0"/>
        <v>9.5420045360885979</v>
      </c>
    </row>
    <row r="26" spans="1:22" x14ac:dyDescent="0.25">
      <c r="A26" t="s">
        <v>329</v>
      </c>
      <c r="B26" s="5" t="e">
        <v>#N/A</v>
      </c>
      <c r="C26" s="5" t="e">
        <v>#N/A</v>
      </c>
      <c r="D26" s="5" t="e">
        <v>#N/A</v>
      </c>
      <c r="E26" s="5" t="e">
        <v>#N/A</v>
      </c>
      <c r="F26" s="5" t="e">
        <v>#N/A</v>
      </c>
      <c r="G26" s="5" t="e">
        <v>#N/A</v>
      </c>
      <c r="J26" s="6">
        <v>-51520</v>
      </c>
      <c r="K26" s="6">
        <v>135481</v>
      </c>
      <c r="L26" s="6">
        <v>187001</v>
      </c>
      <c r="O26" s="51">
        <v>-804.90499999999997</v>
      </c>
      <c r="P26" s="51">
        <v>5966.7529999999997</v>
      </c>
      <c r="Q26" s="51">
        <v>6771.6580000000004</v>
      </c>
      <c r="R26" s="51">
        <v>-180.52699999999999</v>
      </c>
      <c r="S26" s="51">
        <v>6058.6109999999999</v>
      </c>
      <c r="T26" s="51">
        <v>6239.1379999999999</v>
      </c>
      <c r="V26" s="5">
        <f t="shared" si="0"/>
        <v>10.826118750263518</v>
      </c>
    </row>
    <row r="27" spans="1:22" x14ac:dyDescent="0.25">
      <c r="A27" t="s">
        <v>330</v>
      </c>
      <c r="B27" s="5" t="e">
        <v>#N/A</v>
      </c>
      <c r="C27" s="5" t="e">
        <v>#N/A</v>
      </c>
      <c r="D27" s="5" t="e">
        <v>#N/A</v>
      </c>
      <c r="E27" s="5" t="e">
        <v>#N/A</v>
      </c>
      <c r="F27" s="5" t="e">
        <v>#N/A</v>
      </c>
      <c r="G27" s="5" t="e">
        <v>#N/A</v>
      </c>
      <c r="J27" s="6">
        <v>-71010</v>
      </c>
      <c r="K27" s="6">
        <v>128569</v>
      </c>
      <c r="L27" s="6">
        <v>199578</v>
      </c>
      <c r="O27" s="51">
        <v>-946.31100000000004</v>
      </c>
      <c r="P27" s="51">
        <v>5823.634</v>
      </c>
      <c r="Q27" s="51">
        <v>6769.9449999999997</v>
      </c>
      <c r="R27" s="51">
        <v>-1032.4570000000001</v>
      </c>
      <c r="S27" s="51">
        <v>5958.4970000000003</v>
      </c>
      <c r="T27" s="51">
        <v>6990.9539999999997</v>
      </c>
      <c r="V27" s="5">
        <f t="shared" si="0"/>
        <v>9.8118448870548889</v>
      </c>
    </row>
    <row r="28" spans="1:22" x14ac:dyDescent="0.25">
      <c r="A28" t="s">
        <v>331</v>
      </c>
      <c r="B28" s="5" t="e">
        <v>#N/A</v>
      </c>
      <c r="C28" s="5" t="e">
        <v>#N/A</v>
      </c>
      <c r="D28" s="5" t="e">
        <v>#N/A</v>
      </c>
      <c r="E28" s="5" t="e">
        <v>#N/A</v>
      </c>
      <c r="F28" s="5" t="e">
        <v>#N/A</v>
      </c>
      <c r="G28" s="5" t="e">
        <v>#N/A</v>
      </c>
      <c r="J28" s="6">
        <v>-61475</v>
      </c>
      <c r="K28" s="6">
        <v>133942</v>
      </c>
      <c r="L28" s="6">
        <v>195417</v>
      </c>
      <c r="O28" s="51">
        <v>-882.72799999999995</v>
      </c>
      <c r="P28" s="51">
        <v>6027.41</v>
      </c>
      <c r="Q28" s="51">
        <v>6910.1379999999999</v>
      </c>
      <c r="R28" s="51">
        <v>-971.40800000000002</v>
      </c>
      <c r="S28" s="51">
        <v>5782.11</v>
      </c>
      <c r="T28" s="51">
        <v>6753.518</v>
      </c>
      <c r="V28" s="5">
        <f t="shared" si="0"/>
        <v>15.093966007293929</v>
      </c>
    </row>
    <row r="29" spans="1:22" x14ac:dyDescent="0.25">
      <c r="A29" t="s">
        <v>332</v>
      </c>
      <c r="B29" s="5" t="e">
        <v>#N/A</v>
      </c>
      <c r="C29" s="5" t="e">
        <v>#N/A</v>
      </c>
      <c r="D29" s="5" t="e">
        <v>#N/A</v>
      </c>
      <c r="E29" s="5" t="e">
        <v>#N/A</v>
      </c>
      <c r="F29" s="5" t="e">
        <v>#N/A</v>
      </c>
      <c r="G29" s="5" t="e">
        <v>#N/A</v>
      </c>
      <c r="J29" s="6">
        <v>-64456</v>
      </c>
      <c r="K29" s="6">
        <v>129653</v>
      </c>
      <c r="L29" s="6">
        <v>194109</v>
      </c>
      <c r="O29" s="51">
        <v>-990.86800000000005</v>
      </c>
      <c r="P29" s="51">
        <v>5924.0780000000004</v>
      </c>
      <c r="Q29" s="51">
        <v>6914.9459999999999</v>
      </c>
      <c r="R29" s="51">
        <v>-943.24900000000002</v>
      </c>
      <c r="S29" s="51">
        <v>5970.95</v>
      </c>
      <c r="T29" s="51">
        <v>6914.1989999999996</v>
      </c>
      <c r="V29" s="5">
        <f t="shared" si="0"/>
        <v>12.240111859705507</v>
      </c>
    </row>
    <row r="30" spans="1:22" x14ac:dyDescent="0.25">
      <c r="A30" t="s">
        <v>333</v>
      </c>
      <c r="B30" s="5" t="e">
        <v>#N/A</v>
      </c>
      <c r="C30" s="5" t="e">
        <v>#N/A</v>
      </c>
      <c r="D30" s="5" t="e">
        <v>#N/A</v>
      </c>
      <c r="E30" s="5" t="e">
        <v>#N/A</v>
      </c>
      <c r="F30" s="5" t="e">
        <v>#N/A</v>
      </c>
      <c r="G30" s="5" t="e">
        <v>#N/A</v>
      </c>
      <c r="J30" s="6">
        <v>-64234</v>
      </c>
      <c r="K30" s="6">
        <v>143121</v>
      </c>
      <c r="L30" s="6">
        <v>207355</v>
      </c>
      <c r="O30" s="51">
        <v>-1135.9390000000001</v>
      </c>
      <c r="P30" s="51">
        <v>5965.1220000000003</v>
      </c>
      <c r="Q30" s="51">
        <v>7101.0609999999997</v>
      </c>
      <c r="R30" s="51">
        <v>-1100.4269999999999</v>
      </c>
      <c r="S30" s="51">
        <v>6102.9690000000001</v>
      </c>
      <c r="T30" s="51">
        <v>7203.3959999999997</v>
      </c>
      <c r="V30" s="5">
        <f t="shared" si="0"/>
        <v>17.190917486904468</v>
      </c>
    </row>
    <row r="31" spans="1:22" x14ac:dyDescent="0.25">
      <c r="A31" t="s">
        <v>334</v>
      </c>
      <c r="B31" s="5" t="e">
        <v>#N/A</v>
      </c>
      <c r="C31" s="5" t="e">
        <v>#N/A</v>
      </c>
      <c r="D31" s="5" t="e">
        <v>#N/A</v>
      </c>
      <c r="E31" s="5" t="e">
        <v>#N/A</v>
      </c>
      <c r="F31" s="5" t="e">
        <v>#N/A</v>
      </c>
      <c r="G31" s="5" t="e">
        <v>#N/A</v>
      </c>
      <c r="J31" s="6">
        <v>-53343</v>
      </c>
      <c r="K31" s="6">
        <v>137575</v>
      </c>
      <c r="L31" s="6">
        <v>190919</v>
      </c>
      <c r="O31" s="51">
        <v>-1240.8510000000001</v>
      </c>
      <c r="P31" s="51">
        <v>5997.6989999999996</v>
      </c>
      <c r="Q31" s="51">
        <v>7238.55</v>
      </c>
      <c r="R31" s="51">
        <v>-1301.0899999999999</v>
      </c>
      <c r="S31" s="51">
        <v>5898.8119999999999</v>
      </c>
      <c r="T31" s="51">
        <v>7199.902</v>
      </c>
      <c r="V31" s="5">
        <f t="shared" si="0"/>
        <v>17.376532204625079</v>
      </c>
    </row>
    <row r="32" spans="1:22" x14ac:dyDescent="0.25">
      <c r="A32" t="s">
        <v>335</v>
      </c>
      <c r="B32" s="5" t="e">
        <v>#N/A</v>
      </c>
      <c r="C32" s="5" t="e">
        <v>#N/A</v>
      </c>
      <c r="D32" s="5" t="e">
        <v>#N/A</v>
      </c>
      <c r="E32" s="5" t="e">
        <v>#N/A</v>
      </c>
      <c r="F32" s="5" t="e">
        <v>#N/A</v>
      </c>
      <c r="G32" s="5" t="e">
        <v>#N/A</v>
      </c>
      <c r="J32" s="6">
        <v>-51791</v>
      </c>
      <c r="K32" s="6">
        <v>133029</v>
      </c>
      <c r="L32" s="6">
        <v>184820</v>
      </c>
      <c r="O32" s="51">
        <v>-1205.028</v>
      </c>
      <c r="P32" s="51">
        <v>5969.4949999999999</v>
      </c>
      <c r="Q32" s="51">
        <v>7174.5230000000001</v>
      </c>
      <c r="R32" s="51">
        <v>-1307.1669999999999</v>
      </c>
      <c r="S32" s="51">
        <v>6109.1779999999999</v>
      </c>
      <c r="T32" s="51">
        <v>7416.3450000000003</v>
      </c>
      <c r="V32" s="5">
        <f t="shared" si="0"/>
        <v>15.03375572471424</v>
      </c>
    </row>
    <row r="33" spans="1:22" x14ac:dyDescent="0.25">
      <c r="A33" t="s">
        <v>122</v>
      </c>
      <c r="B33" s="5">
        <v>-57149.7</v>
      </c>
      <c r="C33" s="5">
        <v>132813.70000000001</v>
      </c>
      <c r="D33" s="5">
        <v>189963.4</v>
      </c>
      <c r="E33" s="5">
        <v>-56693.599999999999</v>
      </c>
      <c r="F33" s="5">
        <v>127332.5</v>
      </c>
      <c r="G33" s="5">
        <v>184026.1</v>
      </c>
      <c r="J33" s="6">
        <v>-60524</v>
      </c>
      <c r="K33" s="6">
        <v>127802</v>
      </c>
      <c r="L33" s="6">
        <v>188326</v>
      </c>
      <c r="O33" s="51">
        <v>-1536.1969999999999</v>
      </c>
      <c r="P33" s="51">
        <v>5783.1090000000004</v>
      </c>
      <c r="Q33" s="51">
        <v>7319.3059999999996</v>
      </c>
      <c r="R33" s="51">
        <v>-2795.1149999999998</v>
      </c>
      <c r="S33" s="51">
        <v>5251.9170000000004</v>
      </c>
      <c r="T33" s="51">
        <v>8047.0320000000002</v>
      </c>
      <c r="V33" s="5">
        <f t="shared" si="0"/>
        <v>7.4992062719018833</v>
      </c>
    </row>
    <row r="34" spans="1:22" x14ac:dyDescent="0.25">
      <c r="A34" t="s">
        <v>123</v>
      </c>
      <c r="B34" s="5">
        <v>-59102.3</v>
      </c>
      <c r="C34" s="5">
        <v>131404.20000000001</v>
      </c>
      <c r="D34" s="5">
        <v>190506.5</v>
      </c>
      <c r="E34" s="5">
        <v>-46073.2</v>
      </c>
      <c r="F34" s="5">
        <v>123909.8</v>
      </c>
      <c r="G34" s="5">
        <v>169983</v>
      </c>
      <c r="J34" s="6">
        <v>-48334</v>
      </c>
      <c r="K34" s="6">
        <v>124686</v>
      </c>
      <c r="L34" s="6">
        <v>173020</v>
      </c>
      <c r="O34" s="51">
        <v>-1121.566</v>
      </c>
      <c r="P34" s="51">
        <v>5965.8310000000001</v>
      </c>
      <c r="Q34" s="51">
        <v>7087.3969999999999</v>
      </c>
      <c r="R34" s="51">
        <v>-806.12900000000002</v>
      </c>
      <c r="S34" s="51">
        <v>5799.17</v>
      </c>
      <c r="T34" s="51">
        <v>6605.299</v>
      </c>
      <c r="V34" s="5">
        <f t="shared" si="0"/>
        <v>9.7004739172655547</v>
      </c>
    </row>
    <row r="35" spans="1:22" x14ac:dyDescent="0.25">
      <c r="A35" t="s">
        <v>124</v>
      </c>
      <c r="B35" s="5">
        <v>-60481.3</v>
      </c>
      <c r="C35" s="5">
        <v>134130.9</v>
      </c>
      <c r="D35" s="5">
        <v>194612.2</v>
      </c>
      <c r="E35" s="5">
        <v>-50598.5</v>
      </c>
      <c r="F35" s="5">
        <v>141525.6</v>
      </c>
      <c r="G35" s="5">
        <v>192124.1</v>
      </c>
      <c r="J35" s="6">
        <v>-53724</v>
      </c>
      <c r="K35" s="6">
        <v>143447</v>
      </c>
      <c r="L35" s="6">
        <v>197171</v>
      </c>
      <c r="O35" s="51">
        <v>-1840.2139999999999</v>
      </c>
      <c r="P35" s="51">
        <v>5823.6080000000002</v>
      </c>
      <c r="Q35" s="51">
        <v>7663.8220000000001</v>
      </c>
      <c r="R35" s="51">
        <v>-1450.136</v>
      </c>
      <c r="S35" s="51">
        <v>6383.2759999999998</v>
      </c>
      <c r="T35" s="51">
        <v>7833.4120000000003</v>
      </c>
      <c r="V35" s="5">
        <f t="shared" si="0"/>
        <v>3.3461270632462856</v>
      </c>
    </row>
    <row r="36" spans="1:22" x14ac:dyDescent="0.25">
      <c r="A36" t="s">
        <v>125</v>
      </c>
      <c r="B36" s="5">
        <v>-64363.6</v>
      </c>
      <c r="C36" s="5">
        <v>133876.5</v>
      </c>
      <c r="D36" s="5">
        <v>198240.1</v>
      </c>
      <c r="E36" s="5">
        <v>-67914.2</v>
      </c>
      <c r="F36" s="5">
        <v>133262.9</v>
      </c>
      <c r="G36" s="5">
        <v>201177.1</v>
      </c>
      <c r="J36" s="6">
        <v>-68345</v>
      </c>
      <c r="K36" s="6">
        <v>135196</v>
      </c>
      <c r="L36" s="6">
        <v>203542</v>
      </c>
      <c r="O36" s="51">
        <v>-1107.2159999999999</v>
      </c>
      <c r="P36" s="51">
        <v>5912.76</v>
      </c>
      <c r="Q36" s="51">
        <v>7019.9759999999997</v>
      </c>
      <c r="R36" s="51">
        <v>-825.52700000000004</v>
      </c>
      <c r="S36" s="51">
        <v>6067.1819999999998</v>
      </c>
      <c r="T36" s="51">
        <v>6892.7089999999998</v>
      </c>
      <c r="V36" s="5">
        <f t="shared" si="0"/>
        <v>5.0553521860235833</v>
      </c>
    </row>
    <row r="37" spans="1:22" x14ac:dyDescent="0.25">
      <c r="A37" t="s">
        <v>126</v>
      </c>
      <c r="B37" s="5">
        <v>-62647.6</v>
      </c>
      <c r="C37" s="5">
        <v>134519.5</v>
      </c>
      <c r="D37" s="5">
        <v>197167.2</v>
      </c>
      <c r="E37" s="5">
        <v>-63461.7</v>
      </c>
      <c r="F37" s="5">
        <v>136551</v>
      </c>
      <c r="G37" s="5">
        <v>200012.7</v>
      </c>
      <c r="J37" s="6">
        <v>-63860</v>
      </c>
      <c r="K37" s="6">
        <v>139426</v>
      </c>
      <c r="L37" s="6">
        <v>203286</v>
      </c>
      <c r="O37" s="51">
        <v>-967.26900000000001</v>
      </c>
      <c r="P37" s="51">
        <v>5933.1229999999996</v>
      </c>
      <c r="Q37" s="51">
        <v>6900.3919999999998</v>
      </c>
      <c r="R37" s="51">
        <v>-917.22299999999996</v>
      </c>
      <c r="S37" s="51">
        <v>5606.009</v>
      </c>
      <c r="T37" s="51">
        <v>6523.232</v>
      </c>
      <c r="V37" s="5">
        <f t="shared" si="0"/>
        <v>-1.7404644020684401</v>
      </c>
    </row>
    <row r="38" spans="1:22" x14ac:dyDescent="0.25">
      <c r="A38" t="s">
        <v>127</v>
      </c>
      <c r="B38" s="5">
        <v>-58614.8</v>
      </c>
      <c r="C38" s="5">
        <v>135293</v>
      </c>
      <c r="D38" s="5">
        <v>193907.9</v>
      </c>
      <c r="E38" s="5">
        <v>-57312</v>
      </c>
      <c r="F38" s="5">
        <v>138515.20000000001</v>
      </c>
      <c r="G38" s="5">
        <v>195827.20000000001</v>
      </c>
      <c r="J38" s="6">
        <v>-61155</v>
      </c>
      <c r="K38" s="6">
        <v>139715</v>
      </c>
      <c r="L38" s="6">
        <v>200870</v>
      </c>
      <c r="O38" s="51">
        <v>-1035.26</v>
      </c>
      <c r="P38" s="51">
        <v>5891.3019999999997</v>
      </c>
      <c r="Q38" s="51">
        <v>6926.5619999999999</v>
      </c>
      <c r="R38" s="51">
        <v>-834.05700000000002</v>
      </c>
      <c r="S38" s="51">
        <v>5940.0159999999996</v>
      </c>
      <c r="T38" s="51">
        <v>6774.0730000000003</v>
      </c>
      <c r="V38" s="5">
        <f t="shared" si="0"/>
        <v>-1.2645236027031785</v>
      </c>
    </row>
    <row r="39" spans="1:22" x14ac:dyDescent="0.25">
      <c r="A39" t="s">
        <v>128</v>
      </c>
      <c r="B39" s="5">
        <v>-59213.2</v>
      </c>
      <c r="C39" s="5">
        <v>137147</v>
      </c>
      <c r="D39" s="5">
        <v>196360.2</v>
      </c>
      <c r="E39" s="5">
        <v>-71103.7</v>
      </c>
      <c r="F39" s="5">
        <v>133138.6</v>
      </c>
      <c r="G39" s="5">
        <v>204242.3</v>
      </c>
      <c r="J39" s="6">
        <v>-73045</v>
      </c>
      <c r="K39" s="6">
        <v>134599</v>
      </c>
      <c r="L39" s="6">
        <v>207644</v>
      </c>
      <c r="O39" s="51">
        <v>-981.80700000000002</v>
      </c>
      <c r="P39" s="51">
        <v>6038.192</v>
      </c>
      <c r="Q39" s="51">
        <v>7019.9989999999998</v>
      </c>
      <c r="R39" s="51">
        <v>-966.54</v>
      </c>
      <c r="S39" s="51">
        <v>6191.9179999999997</v>
      </c>
      <c r="T39" s="51">
        <v>7158.4579999999996</v>
      </c>
      <c r="V39" s="5">
        <f t="shared" si="0"/>
        <v>3.6842631250521691</v>
      </c>
    </row>
    <row r="40" spans="1:22" x14ac:dyDescent="0.25">
      <c r="A40" t="s">
        <v>129</v>
      </c>
      <c r="B40" s="5">
        <v>-58678.5</v>
      </c>
      <c r="C40" s="5">
        <v>136979.29999999999</v>
      </c>
      <c r="D40" s="5">
        <v>195657.8</v>
      </c>
      <c r="E40" s="5">
        <v>-58536.4</v>
      </c>
      <c r="F40" s="5">
        <v>136876.4</v>
      </c>
      <c r="G40" s="5">
        <v>195412.9</v>
      </c>
      <c r="J40" s="6">
        <v>-60955</v>
      </c>
      <c r="K40" s="6">
        <v>138870</v>
      </c>
      <c r="L40" s="6">
        <v>199824</v>
      </c>
      <c r="O40" s="51">
        <v>-947.59900000000005</v>
      </c>
      <c r="P40" s="51">
        <v>6109.9809999999998</v>
      </c>
      <c r="Q40" s="51">
        <v>7057.58</v>
      </c>
      <c r="R40" s="51">
        <v>-953.21500000000003</v>
      </c>
      <c r="S40" s="51">
        <v>5704.817</v>
      </c>
      <c r="T40" s="51">
        <v>6658.0320000000002</v>
      </c>
      <c r="V40" s="5">
        <f t="shared" si="0"/>
        <v>1.3699250590220231</v>
      </c>
    </row>
    <row r="41" spans="1:22" x14ac:dyDescent="0.25">
      <c r="A41" t="s">
        <v>130</v>
      </c>
      <c r="B41" s="5">
        <v>-61488.5</v>
      </c>
      <c r="C41" s="5">
        <v>134614.5</v>
      </c>
      <c r="D41" s="5">
        <v>196103</v>
      </c>
      <c r="E41" s="5">
        <v>-70306.5</v>
      </c>
      <c r="F41" s="5">
        <v>132452.9</v>
      </c>
      <c r="G41" s="5">
        <v>202759.3</v>
      </c>
      <c r="J41" s="6">
        <v>-71348</v>
      </c>
      <c r="K41" s="6">
        <v>134849</v>
      </c>
      <c r="L41" s="6">
        <v>206197</v>
      </c>
      <c r="O41" s="51">
        <v>-1015.535</v>
      </c>
      <c r="P41" s="51">
        <v>6237.79</v>
      </c>
      <c r="Q41" s="51">
        <v>7253.3249999999998</v>
      </c>
      <c r="R41" s="51">
        <v>-961.98099999999999</v>
      </c>
      <c r="S41" s="51">
        <v>6382.0870000000004</v>
      </c>
      <c r="T41" s="51">
        <v>7344.0680000000002</v>
      </c>
      <c r="V41" s="5">
        <f t="shared" si="0"/>
        <v>5.2955413483752238</v>
      </c>
    </row>
    <row r="42" spans="1:22" x14ac:dyDescent="0.25">
      <c r="A42" t="s">
        <v>131</v>
      </c>
      <c r="B42" s="5">
        <v>-60971.4</v>
      </c>
      <c r="C42" s="5">
        <v>137092</v>
      </c>
      <c r="D42" s="5">
        <v>198063.4</v>
      </c>
      <c r="E42" s="5">
        <v>-65512</v>
      </c>
      <c r="F42" s="5">
        <v>145344.1</v>
      </c>
      <c r="G42" s="5">
        <v>210856.1</v>
      </c>
      <c r="J42" s="6">
        <v>-67498</v>
      </c>
      <c r="K42" s="6">
        <v>146682</v>
      </c>
      <c r="L42" s="6">
        <v>214180</v>
      </c>
      <c r="O42" s="51">
        <v>-724.58799999999997</v>
      </c>
      <c r="P42" s="51">
        <v>6429.7209999999995</v>
      </c>
      <c r="Q42" s="51">
        <v>7154.3090000000002</v>
      </c>
      <c r="R42" s="51">
        <v>-741.75800000000004</v>
      </c>
      <c r="S42" s="51">
        <v>6687.3140000000003</v>
      </c>
      <c r="T42" s="51">
        <v>7429.0720000000001</v>
      </c>
      <c r="V42" s="5">
        <f t="shared" si="0"/>
        <v>7.7885917505123814</v>
      </c>
    </row>
    <row r="43" spans="1:22" x14ac:dyDescent="0.25">
      <c r="A43" t="s">
        <v>132</v>
      </c>
      <c r="B43" s="5">
        <v>-55969.5</v>
      </c>
      <c r="C43" s="5">
        <v>135777.20000000001</v>
      </c>
      <c r="D43" s="5">
        <v>191746.7</v>
      </c>
      <c r="E43" s="5">
        <v>-52857</v>
      </c>
      <c r="F43" s="5">
        <v>135064.79999999999</v>
      </c>
      <c r="G43" s="5">
        <v>187921.8</v>
      </c>
      <c r="J43" s="6">
        <v>-57335</v>
      </c>
      <c r="K43" s="6">
        <v>135686</v>
      </c>
      <c r="L43" s="6">
        <v>193021</v>
      </c>
      <c r="O43" s="51">
        <v>-848.298</v>
      </c>
      <c r="P43" s="51">
        <v>6403.2370000000001</v>
      </c>
      <c r="Q43" s="51">
        <v>7251.5349999999999</v>
      </c>
      <c r="R43" s="51">
        <v>-898.82100000000003</v>
      </c>
      <c r="S43" s="51">
        <v>6187.5190000000002</v>
      </c>
      <c r="T43" s="51">
        <v>7086.34</v>
      </c>
      <c r="V43" s="5">
        <f t="shared" si="0"/>
        <v>6.7615597248211543</v>
      </c>
    </row>
    <row r="44" spans="1:22" x14ac:dyDescent="0.25">
      <c r="A44" t="s">
        <v>133</v>
      </c>
      <c r="B44" s="5">
        <v>-62998.2</v>
      </c>
      <c r="C44" s="5">
        <v>134169.79999999999</v>
      </c>
      <c r="D44" s="5">
        <v>197167.9</v>
      </c>
      <c r="E44" s="5">
        <v>-61310</v>
      </c>
      <c r="F44" s="5">
        <v>133843.79999999999</v>
      </c>
      <c r="G44" s="5">
        <v>195153.8</v>
      </c>
      <c r="J44" s="6">
        <v>-63794</v>
      </c>
      <c r="K44" s="6">
        <v>134605</v>
      </c>
      <c r="L44" s="6">
        <v>198399</v>
      </c>
      <c r="O44" s="51">
        <v>-582.46</v>
      </c>
      <c r="P44" s="51">
        <v>6509.393</v>
      </c>
      <c r="Q44" s="51">
        <v>7091.8530000000001</v>
      </c>
      <c r="R44" s="51">
        <v>-665.58100000000002</v>
      </c>
      <c r="S44" s="51">
        <v>6891.8040000000001</v>
      </c>
      <c r="T44" s="51">
        <v>7557.3850000000002</v>
      </c>
      <c r="V44" s="5">
        <f t="shared" si="0"/>
        <v>9.0442826403238428</v>
      </c>
    </row>
    <row r="45" spans="1:22" x14ac:dyDescent="0.25">
      <c r="A45" t="s">
        <v>134</v>
      </c>
      <c r="B45" s="5">
        <v>-59850.6</v>
      </c>
      <c r="C45" s="5">
        <v>127943.8</v>
      </c>
      <c r="D45" s="5">
        <v>187794.4</v>
      </c>
      <c r="E45" s="5">
        <v>-57404.800000000003</v>
      </c>
      <c r="F45" s="5">
        <v>120965.1</v>
      </c>
      <c r="G45" s="5">
        <v>178369.9</v>
      </c>
      <c r="J45" s="6">
        <v>-61803</v>
      </c>
      <c r="K45" s="6">
        <v>121552</v>
      </c>
      <c r="L45" s="6">
        <v>183355</v>
      </c>
      <c r="O45" s="51">
        <v>-140.227</v>
      </c>
      <c r="P45" s="51">
        <v>6734.5349999999999</v>
      </c>
      <c r="Q45" s="51">
        <v>6874.7619999999997</v>
      </c>
      <c r="R45" s="51">
        <v>-1160.46</v>
      </c>
      <c r="S45" s="51">
        <v>6140.8919999999998</v>
      </c>
      <c r="T45" s="51">
        <v>7301.3519999999999</v>
      </c>
      <c r="V45" s="5">
        <f t="shared" si="0"/>
        <v>16.451808188294549</v>
      </c>
    </row>
    <row r="46" spans="1:22" x14ac:dyDescent="0.25">
      <c r="A46" t="s">
        <v>135</v>
      </c>
      <c r="B46" s="5">
        <v>-55253.4</v>
      </c>
      <c r="C46" s="5">
        <v>124787.1</v>
      </c>
      <c r="D46" s="5">
        <v>180040.6</v>
      </c>
      <c r="E46" s="5">
        <v>-43328.1</v>
      </c>
      <c r="F46" s="5">
        <v>117603.5</v>
      </c>
      <c r="G46" s="5">
        <v>160931.6</v>
      </c>
      <c r="J46" s="6">
        <v>-46088</v>
      </c>
      <c r="K46" s="6">
        <v>118838</v>
      </c>
      <c r="L46" s="6">
        <v>164926</v>
      </c>
      <c r="O46" s="51">
        <v>-760.17100000000005</v>
      </c>
      <c r="P46" s="51">
        <v>6111.9120000000003</v>
      </c>
      <c r="Q46" s="51">
        <v>6872.0829999999996</v>
      </c>
      <c r="R46" s="51">
        <v>-426.03500000000003</v>
      </c>
      <c r="S46" s="51">
        <v>5940.7489999999998</v>
      </c>
      <c r="T46" s="51">
        <v>6366.7839999999997</v>
      </c>
      <c r="V46" s="5">
        <f t="shared" si="0"/>
        <v>2.448627860896508</v>
      </c>
    </row>
    <row r="47" spans="1:22" x14ac:dyDescent="0.25">
      <c r="A47" t="s">
        <v>136</v>
      </c>
      <c r="B47" s="5">
        <v>-70563</v>
      </c>
      <c r="C47" s="5">
        <v>125809.5</v>
      </c>
      <c r="D47" s="5">
        <v>196372.5</v>
      </c>
      <c r="E47" s="5">
        <v>-64389.8</v>
      </c>
      <c r="F47" s="5">
        <v>133478.6</v>
      </c>
      <c r="G47" s="5">
        <v>197868.4</v>
      </c>
      <c r="J47" s="6">
        <v>-65839</v>
      </c>
      <c r="K47" s="6">
        <v>134378</v>
      </c>
      <c r="L47" s="6">
        <v>200217</v>
      </c>
      <c r="O47" s="51">
        <v>-54.13</v>
      </c>
      <c r="P47" s="51">
        <v>6374.83</v>
      </c>
      <c r="Q47" s="51">
        <v>6428.96</v>
      </c>
      <c r="R47" s="51">
        <v>223.46199999999999</v>
      </c>
      <c r="S47" s="51">
        <v>6926.741</v>
      </c>
      <c r="T47" s="51">
        <v>6703.2790000000005</v>
      </c>
      <c r="V47" s="5">
        <f t="shared" si="0"/>
        <v>9.4653005490754225</v>
      </c>
    </row>
    <row r="48" spans="1:22" x14ac:dyDescent="0.25">
      <c r="A48" t="s">
        <v>137</v>
      </c>
      <c r="B48" s="5">
        <v>-60458</v>
      </c>
      <c r="C48" s="5">
        <v>127696.7</v>
      </c>
      <c r="D48" s="5">
        <v>188154.7</v>
      </c>
      <c r="E48" s="5">
        <v>-61423</v>
      </c>
      <c r="F48" s="5">
        <v>127723.8</v>
      </c>
      <c r="G48" s="5">
        <v>189146.8</v>
      </c>
      <c r="J48" s="6">
        <v>-63007</v>
      </c>
      <c r="K48" s="6">
        <v>129281</v>
      </c>
      <c r="L48" s="6">
        <v>192289</v>
      </c>
      <c r="O48" s="51">
        <v>-235.512</v>
      </c>
      <c r="P48" s="51">
        <v>6371.5290000000005</v>
      </c>
      <c r="Q48" s="51">
        <v>6607.0410000000002</v>
      </c>
      <c r="R48" s="51">
        <v>-58.341000000000001</v>
      </c>
      <c r="S48" s="51">
        <v>6548.77</v>
      </c>
      <c r="T48" s="51">
        <v>6607.1109999999999</v>
      </c>
      <c r="V48" s="5">
        <f t="shared" si="0"/>
        <v>7.7589653562803136</v>
      </c>
    </row>
    <row r="49" spans="1:22" x14ac:dyDescent="0.25">
      <c r="A49" t="s">
        <v>138</v>
      </c>
      <c r="B49" s="5">
        <v>-59782.6</v>
      </c>
      <c r="C49" s="5">
        <v>126673.60000000001</v>
      </c>
      <c r="D49" s="5">
        <v>186456.3</v>
      </c>
      <c r="E49" s="5">
        <v>-57045.9</v>
      </c>
      <c r="F49" s="5">
        <v>127881.1</v>
      </c>
      <c r="G49" s="5">
        <v>184927</v>
      </c>
      <c r="J49" s="6">
        <v>-59452</v>
      </c>
      <c r="K49" s="6">
        <v>129067</v>
      </c>
      <c r="L49" s="6">
        <v>188519</v>
      </c>
      <c r="O49" s="51">
        <v>-253.11799999999999</v>
      </c>
      <c r="P49" s="51">
        <v>6288.393</v>
      </c>
      <c r="Q49" s="51">
        <v>6541.5110000000004</v>
      </c>
      <c r="R49" s="51">
        <v>-215.35</v>
      </c>
      <c r="S49" s="51">
        <v>5737.8710000000001</v>
      </c>
      <c r="T49" s="51">
        <v>5953.2209999999995</v>
      </c>
      <c r="V49" s="5">
        <f t="shared" si="0"/>
        <v>5.9879088972198957</v>
      </c>
    </row>
    <row r="50" spans="1:22" x14ac:dyDescent="0.25">
      <c r="A50" t="s">
        <v>139</v>
      </c>
      <c r="B50" s="5">
        <v>-62291.9</v>
      </c>
      <c r="C50" s="5">
        <v>126513.60000000001</v>
      </c>
      <c r="D50" s="5">
        <v>188805.5</v>
      </c>
      <c r="E50" s="5">
        <v>-64837.599999999999</v>
      </c>
      <c r="F50" s="5">
        <v>130915.4</v>
      </c>
      <c r="G50" s="5">
        <v>195753</v>
      </c>
      <c r="J50" s="6">
        <v>-67701</v>
      </c>
      <c r="K50" s="6">
        <v>131811</v>
      </c>
      <c r="L50" s="6">
        <v>199512</v>
      </c>
      <c r="O50" s="51">
        <v>-334.91500000000002</v>
      </c>
      <c r="P50" s="51">
        <v>6355.2380000000003</v>
      </c>
      <c r="Q50" s="51">
        <v>6690.1530000000002</v>
      </c>
      <c r="R50" s="51">
        <v>-60.902000000000001</v>
      </c>
      <c r="S50" s="51">
        <v>6504.6970000000001</v>
      </c>
      <c r="T50" s="51">
        <v>6565.5990000000002</v>
      </c>
      <c r="V50" s="5">
        <f t="shared" si="0"/>
        <v>7.874931551633253</v>
      </c>
    </row>
    <row r="51" spans="1:22" x14ac:dyDescent="0.25">
      <c r="A51" t="s">
        <v>140</v>
      </c>
      <c r="B51" s="5">
        <v>-59158.5</v>
      </c>
      <c r="C51" s="5">
        <v>127078.1</v>
      </c>
      <c r="D51" s="5">
        <v>186236.5</v>
      </c>
      <c r="E51" s="5">
        <v>-68359.899999999994</v>
      </c>
      <c r="F51" s="5">
        <v>123696</v>
      </c>
      <c r="G51" s="5">
        <v>192055.9</v>
      </c>
      <c r="J51" s="6">
        <v>-70692</v>
      </c>
      <c r="K51" s="6">
        <v>125038</v>
      </c>
      <c r="L51" s="6">
        <v>195730</v>
      </c>
      <c r="O51" s="51">
        <v>-227.86500000000001</v>
      </c>
      <c r="P51" s="51">
        <v>6444.5889999999999</v>
      </c>
      <c r="Q51" s="51">
        <v>6672.4539999999997</v>
      </c>
      <c r="R51" s="51">
        <v>-261.39100000000002</v>
      </c>
      <c r="S51" s="51">
        <v>6662.8710000000001</v>
      </c>
      <c r="T51" s="51">
        <v>6924.2619999999997</v>
      </c>
      <c r="V51" s="5">
        <f t="shared" si="0"/>
        <v>6.7304418276199272</v>
      </c>
    </row>
    <row r="52" spans="1:22" x14ac:dyDescent="0.25">
      <c r="A52" t="s">
        <v>141</v>
      </c>
      <c r="B52" s="5">
        <v>-67223</v>
      </c>
      <c r="C52" s="5">
        <v>123046.39999999999</v>
      </c>
      <c r="D52" s="5">
        <v>190269.4</v>
      </c>
      <c r="E52" s="5">
        <v>-68024.7</v>
      </c>
      <c r="F52" s="5">
        <v>122283.3</v>
      </c>
      <c r="G52" s="5">
        <v>190308.1</v>
      </c>
      <c r="J52" s="6">
        <v>-68683</v>
      </c>
      <c r="K52" s="6">
        <v>123434</v>
      </c>
      <c r="L52" s="6">
        <v>192117</v>
      </c>
      <c r="O52" s="51">
        <v>-352.96600000000001</v>
      </c>
      <c r="P52" s="51">
        <v>6373.0280000000002</v>
      </c>
      <c r="Q52" s="51">
        <v>6725.9939999999997</v>
      </c>
      <c r="R52" s="51">
        <v>-567.54100000000005</v>
      </c>
      <c r="S52" s="51">
        <v>5880.1850000000004</v>
      </c>
      <c r="T52" s="51">
        <v>6447.7259999999997</v>
      </c>
      <c r="V52" s="5">
        <f t="shared" si="0"/>
        <v>4.3052016037365775</v>
      </c>
    </row>
    <row r="53" spans="1:22" x14ac:dyDescent="0.25">
      <c r="A53" t="s">
        <v>142</v>
      </c>
      <c r="B53" s="5">
        <v>-58668.800000000003</v>
      </c>
      <c r="C53" s="5">
        <v>126823.7</v>
      </c>
      <c r="D53" s="5">
        <v>185492.5</v>
      </c>
      <c r="E53" s="5">
        <v>-65492</v>
      </c>
      <c r="F53" s="5">
        <v>125625.60000000001</v>
      </c>
      <c r="G53" s="5">
        <v>191117.6</v>
      </c>
      <c r="J53" s="6">
        <v>-68007</v>
      </c>
      <c r="K53" s="6">
        <v>125527</v>
      </c>
      <c r="L53" s="6">
        <v>193534</v>
      </c>
      <c r="O53" s="51">
        <v>-301.75200000000001</v>
      </c>
      <c r="P53" s="51">
        <v>6266.2439999999997</v>
      </c>
      <c r="Q53" s="51">
        <v>6567.9960000000001</v>
      </c>
      <c r="R53" s="51">
        <v>-121.285</v>
      </c>
      <c r="S53" s="51">
        <v>6413.3029999999999</v>
      </c>
      <c r="T53" s="51">
        <v>6534.5879999999997</v>
      </c>
      <c r="V53" s="5">
        <f t="shared" si="0"/>
        <v>0.45615514469065488</v>
      </c>
    </row>
    <row r="54" spans="1:22" x14ac:dyDescent="0.25">
      <c r="A54" t="s">
        <v>143</v>
      </c>
      <c r="B54" s="5">
        <v>-58447</v>
      </c>
      <c r="C54" s="5">
        <v>123263.9</v>
      </c>
      <c r="D54" s="5">
        <v>181710.9</v>
      </c>
      <c r="E54" s="5">
        <v>-61565</v>
      </c>
      <c r="F54" s="5">
        <v>130387.9</v>
      </c>
      <c r="G54" s="5">
        <v>191952.9</v>
      </c>
      <c r="J54" s="6">
        <v>-66584</v>
      </c>
      <c r="K54" s="6">
        <v>130866</v>
      </c>
      <c r="L54" s="6">
        <v>197451</v>
      </c>
      <c r="O54" s="51">
        <v>-171.82900000000001</v>
      </c>
      <c r="P54" s="51">
        <v>6269.348</v>
      </c>
      <c r="Q54" s="51">
        <v>6441.1769999999997</v>
      </c>
      <c r="R54" s="51">
        <v>104.786</v>
      </c>
      <c r="S54" s="51">
        <v>6541.29</v>
      </c>
      <c r="T54" s="51">
        <v>6436.5039999999999</v>
      </c>
      <c r="V54" s="5">
        <f t="shared" si="0"/>
        <v>-2.4942450846622961</v>
      </c>
    </row>
    <row r="55" spans="1:22" x14ac:dyDescent="0.25">
      <c r="A55" t="s">
        <v>144</v>
      </c>
      <c r="B55" s="5">
        <v>-60537.8</v>
      </c>
      <c r="C55" s="5">
        <v>120925.7</v>
      </c>
      <c r="D55" s="5">
        <v>181463.5</v>
      </c>
      <c r="E55" s="5">
        <v>-61965</v>
      </c>
      <c r="F55" s="5">
        <v>120341.4</v>
      </c>
      <c r="G55" s="5">
        <v>182306.4</v>
      </c>
      <c r="J55" s="6">
        <v>-62996</v>
      </c>
      <c r="K55" s="6">
        <v>121087</v>
      </c>
      <c r="L55" s="6">
        <v>184083</v>
      </c>
      <c r="O55" s="51">
        <v>70.495000000000005</v>
      </c>
      <c r="P55" s="51">
        <v>6142.3909999999996</v>
      </c>
      <c r="Q55" s="51">
        <v>6071.8959999999997</v>
      </c>
      <c r="R55" s="51">
        <v>-387.49799999999999</v>
      </c>
      <c r="S55" s="51">
        <v>5978.7139999999999</v>
      </c>
      <c r="T55" s="51">
        <v>6366.2120000000004</v>
      </c>
      <c r="V55" s="5">
        <f t="shared" si="0"/>
        <v>-4.073658369977565</v>
      </c>
    </row>
    <row r="56" spans="1:22" x14ac:dyDescent="0.25">
      <c r="A56" t="s">
        <v>145</v>
      </c>
      <c r="B56" s="5">
        <v>-61512.800000000003</v>
      </c>
      <c r="C56" s="5">
        <v>120173.7</v>
      </c>
      <c r="D56" s="5">
        <v>181686.5</v>
      </c>
      <c r="E56" s="5">
        <v>-59911.7</v>
      </c>
      <c r="F56" s="5">
        <v>119834</v>
      </c>
      <c r="G56" s="5">
        <v>179745.8</v>
      </c>
      <c r="J56" s="6">
        <v>-61016</v>
      </c>
      <c r="K56" s="6">
        <v>120501</v>
      </c>
      <c r="L56" s="6">
        <v>181517</v>
      </c>
      <c r="O56" s="51">
        <v>54.15</v>
      </c>
      <c r="P56" s="51">
        <v>5891.4</v>
      </c>
      <c r="Q56" s="51">
        <v>5837.25</v>
      </c>
      <c r="R56" s="51">
        <v>138.947</v>
      </c>
      <c r="S56" s="51">
        <v>6337.8459999999995</v>
      </c>
      <c r="T56" s="51">
        <v>6198.8990000000003</v>
      </c>
      <c r="V56" s="5">
        <f t="shared" si="0"/>
        <v>-9.4938652498013312</v>
      </c>
    </row>
    <row r="57" spans="1:22" x14ac:dyDescent="0.25">
      <c r="A57" t="s">
        <v>146</v>
      </c>
      <c r="B57" s="5">
        <v>-62227.6</v>
      </c>
      <c r="C57" s="5">
        <v>116798.1</v>
      </c>
      <c r="D57" s="5">
        <v>179025.7</v>
      </c>
      <c r="E57" s="5">
        <v>-57093.5</v>
      </c>
      <c r="F57" s="5">
        <v>108951.1</v>
      </c>
      <c r="G57" s="5">
        <v>166044.6</v>
      </c>
      <c r="H57" s="5">
        <f t="shared" ref="H57:H73" si="1">+C57/C45*100-100</f>
        <v>-8.7114029753688698</v>
      </c>
      <c r="J57" s="6">
        <v>-59071</v>
      </c>
      <c r="K57" s="6">
        <v>108296</v>
      </c>
      <c r="L57" s="6">
        <v>167367</v>
      </c>
      <c r="O57" s="51">
        <v>177.68899999999999</v>
      </c>
      <c r="P57" s="51">
        <v>6003.7820000000002</v>
      </c>
      <c r="Q57" s="51">
        <v>5826.0929999999998</v>
      </c>
      <c r="R57" s="51">
        <v>-657.005</v>
      </c>
      <c r="S57" s="51">
        <v>5350.5360000000001</v>
      </c>
      <c r="T57" s="51">
        <v>6007.5410000000002</v>
      </c>
      <c r="V57" s="5">
        <f t="shared" si="0"/>
        <v>-10.850830829448498</v>
      </c>
    </row>
    <row r="58" spans="1:22" x14ac:dyDescent="0.25">
      <c r="A58" t="s">
        <v>147</v>
      </c>
      <c r="B58" s="5">
        <v>-62864</v>
      </c>
      <c r="C58" s="5">
        <v>118697.7</v>
      </c>
      <c r="D58" s="5">
        <v>181561.7</v>
      </c>
      <c r="E58" s="5">
        <v>-53936.5</v>
      </c>
      <c r="F58" s="5">
        <v>114397.5</v>
      </c>
      <c r="G58" s="5">
        <v>168333.9</v>
      </c>
      <c r="H58" s="5">
        <f t="shared" si="1"/>
        <v>-4.8798313287190922</v>
      </c>
      <c r="J58" s="6">
        <v>-55850</v>
      </c>
      <c r="K58" s="6">
        <v>113753</v>
      </c>
      <c r="L58" s="6">
        <v>169603</v>
      </c>
      <c r="O58" s="51">
        <v>82.412999999999997</v>
      </c>
      <c r="P58" s="51">
        <v>5667.799</v>
      </c>
      <c r="Q58" s="51">
        <v>5585.3860000000004</v>
      </c>
      <c r="R58" s="51">
        <v>235.45699999999999</v>
      </c>
      <c r="S58" s="51">
        <v>5702.2560000000003</v>
      </c>
      <c r="T58" s="51">
        <v>5466.799</v>
      </c>
      <c r="V58" s="5">
        <f t="shared" si="0"/>
        <v>-7.2663513479906214</v>
      </c>
    </row>
    <row r="59" spans="1:22" x14ac:dyDescent="0.25">
      <c r="A59" t="s">
        <v>148</v>
      </c>
      <c r="B59" s="5">
        <v>-56899.199999999997</v>
      </c>
      <c r="C59" s="5">
        <v>116733</v>
      </c>
      <c r="D59" s="5">
        <v>173632.2</v>
      </c>
      <c r="E59" s="5">
        <v>-52900</v>
      </c>
      <c r="F59" s="5">
        <v>125743.3</v>
      </c>
      <c r="G59" s="5">
        <v>178643.3</v>
      </c>
      <c r="H59" s="5">
        <f t="shared" si="1"/>
        <v>-7.214479033777252</v>
      </c>
      <c r="J59" s="6">
        <v>-54240</v>
      </c>
      <c r="K59" s="6">
        <v>125903</v>
      </c>
      <c r="L59" s="6">
        <v>180143</v>
      </c>
      <c r="O59" s="51">
        <v>327.15199999999999</v>
      </c>
      <c r="P59" s="51">
        <v>5764.92</v>
      </c>
      <c r="Q59" s="51">
        <v>5437.768</v>
      </c>
      <c r="R59" s="51">
        <v>744.88599999999997</v>
      </c>
      <c r="S59" s="51">
        <v>6456.7929999999997</v>
      </c>
      <c r="T59" s="51">
        <v>5711.9070000000002</v>
      </c>
      <c r="V59" s="5">
        <f t="shared" si="0"/>
        <v>-9.5674708188296762</v>
      </c>
    </row>
    <row r="60" spans="1:22" x14ac:dyDescent="0.25">
      <c r="A60" t="s">
        <v>149</v>
      </c>
      <c r="B60" s="5">
        <v>-57531.9</v>
      </c>
      <c r="C60" s="5">
        <v>119286.9</v>
      </c>
      <c r="D60" s="5">
        <v>176818.8</v>
      </c>
      <c r="E60" s="5">
        <v>-55554.400000000001</v>
      </c>
      <c r="F60" s="5">
        <v>118697.1</v>
      </c>
      <c r="G60" s="5">
        <v>174251.6</v>
      </c>
      <c r="H60" s="5">
        <f t="shared" si="1"/>
        <v>-6.5857614174837664</v>
      </c>
      <c r="J60" s="6">
        <v>-56411</v>
      </c>
      <c r="K60" s="6">
        <v>119195</v>
      </c>
      <c r="L60" s="6">
        <v>175607</v>
      </c>
      <c r="O60" s="51">
        <v>368.39699999999999</v>
      </c>
      <c r="P60" s="51">
        <v>5734.4279999999999</v>
      </c>
      <c r="Q60" s="51">
        <v>5366.0309999999999</v>
      </c>
      <c r="R60" s="51">
        <v>811.25900000000001</v>
      </c>
      <c r="S60" s="51">
        <v>5889.5510000000004</v>
      </c>
      <c r="T60" s="51">
        <v>5078.2920000000004</v>
      </c>
      <c r="V60" s="5">
        <f t="shared" si="0"/>
        <v>-9.9991854388483574</v>
      </c>
    </row>
    <row r="61" spans="1:22" x14ac:dyDescent="0.25">
      <c r="A61" t="s">
        <v>150</v>
      </c>
      <c r="B61" s="5">
        <v>-60593.599999999999</v>
      </c>
      <c r="C61" s="5">
        <v>119036.6</v>
      </c>
      <c r="D61" s="5">
        <v>179630.3</v>
      </c>
      <c r="E61" s="5">
        <v>-63282.8</v>
      </c>
      <c r="F61" s="5">
        <v>119632.5</v>
      </c>
      <c r="G61" s="5">
        <v>182915.3</v>
      </c>
      <c r="H61" s="5">
        <f t="shared" si="1"/>
        <v>-6.0288805244344559</v>
      </c>
      <c r="J61" s="6">
        <v>-65058</v>
      </c>
      <c r="K61" s="6">
        <v>120155</v>
      </c>
      <c r="L61" s="6">
        <v>185213</v>
      </c>
      <c r="O61" s="51">
        <v>337.99200000000002</v>
      </c>
      <c r="P61" s="51">
        <v>5727.183</v>
      </c>
      <c r="Q61" s="51">
        <v>5389.1909999999998</v>
      </c>
      <c r="R61" s="51">
        <v>-47.338999999999999</v>
      </c>
      <c r="S61" s="51">
        <v>5091.9440000000004</v>
      </c>
      <c r="T61" s="51">
        <v>5139.2830000000004</v>
      </c>
      <c r="V61" s="5">
        <f t="shared" si="0"/>
        <v>-8.9245376362450628</v>
      </c>
    </row>
    <row r="62" spans="1:22" x14ac:dyDescent="0.25">
      <c r="A62" t="s">
        <v>151</v>
      </c>
      <c r="B62" s="5">
        <v>-63318.7</v>
      </c>
      <c r="C62" s="5">
        <v>120204.9</v>
      </c>
      <c r="D62" s="5">
        <v>183523.6</v>
      </c>
      <c r="E62" s="5">
        <v>-62270.6</v>
      </c>
      <c r="F62" s="5">
        <v>125651.8</v>
      </c>
      <c r="G62" s="5">
        <v>187922.5</v>
      </c>
      <c r="H62" s="5">
        <f t="shared" si="1"/>
        <v>-4.9865785180407585</v>
      </c>
      <c r="J62" s="6">
        <v>-64861</v>
      </c>
      <c r="K62" s="6">
        <v>125605</v>
      </c>
      <c r="L62" s="6">
        <v>190467</v>
      </c>
      <c r="O62" s="51">
        <v>408.803</v>
      </c>
      <c r="P62" s="51">
        <v>5842.1710000000003</v>
      </c>
      <c r="Q62" s="51">
        <v>5433.3680000000004</v>
      </c>
      <c r="R62" s="51">
        <v>686.471</v>
      </c>
      <c r="S62" s="51">
        <v>6025.3440000000001</v>
      </c>
      <c r="T62" s="51">
        <v>5338.8729999999996</v>
      </c>
      <c r="V62" s="5">
        <f t="shared" si="0"/>
        <v>-8.073135891999641</v>
      </c>
    </row>
    <row r="63" spans="1:22" x14ac:dyDescent="0.25">
      <c r="A63" t="s">
        <v>152</v>
      </c>
      <c r="B63" s="5">
        <v>-59323.4</v>
      </c>
      <c r="C63" s="5">
        <v>122756.8</v>
      </c>
      <c r="D63" s="5">
        <v>182080.2</v>
      </c>
      <c r="E63" s="5">
        <v>-66222</v>
      </c>
      <c r="F63" s="5">
        <v>115297.8</v>
      </c>
      <c r="G63" s="5">
        <v>181519.8</v>
      </c>
      <c r="H63" s="5">
        <f t="shared" si="1"/>
        <v>-3.4005072471181137</v>
      </c>
      <c r="J63" s="6">
        <v>-67226</v>
      </c>
      <c r="K63" s="6">
        <v>116379</v>
      </c>
      <c r="L63" s="6">
        <v>183604</v>
      </c>
      <c r="O63" s="51">
        <v>278.149</v>
      </c>
      <c r="P63" s="51">
        <v>5706.0290000000005</v>
      </c>
      <c r="Q63" s="51">
        <v>5427.88</v>
      </c>
      <c r="R63" s="51">
        <v>504.52499999999998</v>
      </c>
      <c r="S63" s="51">
        <v>5728.433</v>
      </c>
      <c r="T63" s="51">
        <v>5223.9080000000004</v>
      </c>
      <c r="V63" s="5">
        <f t="shared" si="0"/>
        <v>-11.460156729932663</v>
      </c>
    </row>
    <row r="64" spans="1:22" x14ac:dyDescent="0.25">
      <c r="A64" t="s">
        <v>153</v>
      </c>
      <c r="B64" s="5">
        <v>-58401.5</v>
      </c>
      <c r="C64" s="5">
        <v>124606.9</v>
      </c>
      <c r="D64" s="5">
        <v>183008.4</v>
      </c>
      <c r="E64" s="5">
        <v>-70504.800000000003</v>
      </c>
      <c r="F64" s="5">
        <v>122812.3</v>
      </c>
      <c r="G64" s="5">
        <v>193317.1</v>
      </c>
      <c r="H64" s="5">
        <f t="shared" si="1"/>
        <v>1.2682207687506661</v>
      </c>
      <c r="J64" s="6">
        <v>-72531</v>
      </c>
      <c r="K64" s="6">
        <v>123232</v>
      </c>
      <c r="L64" s="6">
        <v>195763</v>
      </c>
      <c r="O64" s="51">
        <v>326.25400000000002</v>
      </c>
      <c r="P64" s="51">
        <v>5641.058</v>
      </c>
      <c r="Q64" s="51">
        <v>5314.8040000000001</v>
      </c>
      <c r="R64" s="51">
        <v>-34.624000000000002</v>
      </c>
      <c r="S64" s="51">
        <v>5316.393</v>
      </c>
      <c r="T64" s="51">
        <v>5351.0169999999998</v>
      </c>
      <c r="V64" s="5">
        <f t="shared" si="0"/>
        <v>-11.485435180890462</v>
      </c>
    </row>
    <row r="65" spans="1:22" x14ac:dyDescent="0.25">
      <c r="A65" t="s">
        <v>154</v>
      </c>
      <c r="B65" s="5">
        <v>-56083.1</v>
      </c>
      <c r="C65" s="5">
        <v>125647.2</v>
      </c>
      <c r="D65" s="5">
        <v>181730.3</v>
      </c>
      <c r="E65" s="5">
        <v>-60924.800000000003</v>
      </c>
      <c r="F65" s="5">
        <v>124718.7</v>
      </c>
      <c r="G65" s="5">
        <v>185643.5</v>
      </c>
      <c r="H65" s="5">
        <f t="shared" si="1"/>
        <v>-0.92766572809340175</v>
      </c>
      <c r="J65" s="6">
        <v>-62582</v>
      </c>
      <c r="K65" s="6">
        <v>125011</v>
      </c>
      <c r="L65" s="6">
        <v>187592</v>
      </c>
      <c r="O65" s="51">
        <v>434.35899999999998</v>
      </c>
      <c r="P65" s="51">
        <v>5790.0690000000004</v>
      </c>
      <c r="Q65" s="51">
        <v>5355.71</v>
      </c>
      <c r="R65" s="51">
        <v>486.58699999999999</v>
      </c>
      <c r="S65" s="51">
        <v>5968.9489999999996</v>
      </c>
      <c r="T65" s="51">
        <v>5482.3620000000001</v>
      </c>
      <c r="V65" s="5">
        <f t="shared" si="0"/>
        <v>-7.5990497656969467</v>
      </c>
    </row>
    <row r="66" spans="1:22" x14ac:dyDescent="0.25">
      <c r="A66" t="s">
        <v>155</v>
      </c>
      <c r="B66" s="5">
        <v>-61990.1</v>
      </c>
      <c r="C66" s="5">
        <v>122067.8</v>
      </c>
      <c r="D66" s="5">
        <v>184057.9</v>
      </c>
      <c r="E66" s="5">
        <v>-63623.6</v>
      </c>
      <c r="F66" s="5">
        <v>127922.2</v>
      </c>
      <c r="G66" s="5">
        <v>191545.7</v>
      </c>
      <c r="H66" s="5">
        <f t="shared" si="1"/>
        <v>-0.97035709562977956</v>
      </c>
      <c r="J66" s="6">
        <v>-64600</v>
      </c>
      <c r="K66" s="6">
        <v>129065</v>
      </c>
      <c r="L66" s="6">
        <v>193664</v>
      </c>
      <c r="O66" s="51">
        <v>359.13499999999999</v>
      </c>
      <c r="P66" s="51">
        <v>5817.9030000000002</v>
      </c>
      <c r="Q66" s="51">
        <v>5458.768</v>
      </c>
      <c r="R66" s="51">
        <v>481.15499999999997</v>
      </c>
      <c r="S66" s="51">
        <v>5870.2460000000001</v>
      </c>
      <c r="T66" s="51">
        <v>5389.0910000000003</v>
      </c>
      <c r="V66" s="5">
        <f t="shared" si="0"/>
        <v>-7.2008285391080449</v>
      </c>
    </row>
    <row r="67" spans="1:22" x14ac:dyDescent="0.25">
      <c r="A67" t="s">
        <v>156</v>
      </c>
      <c r="B67" s="5">
        <v>-65297.8</v>
      </c>
      <c r="C67" s="5">
        <v>121676.9</v>
      </c>
      <c r="D67" s="5">
        <v>186974.7</v>
      </c>
      <c r="E67" s="5">
        <v>-67904.100000000006</v>
      </c>
      <c r="F67" s="5">
        <v>123266.3</v>
      </c>
      <c r="G67" s="5">
        <v>191170.4</v>
      </c>
      <c r="H67" s="5">
        <f t="shared" si="1"/>
        <v>0.62120789873449667</v>
      </c>
      <c r="J67" s="6">
        <v>-69208</v>
      </c>
      <c r="K67" s="6">
        <v>123580</v>
      </c>
      <c r="L67" s="6">
        <v>192788</v>
      </c>
      <c r="O67" s="51">
        <v>323.88200000000001</v>
      </c>
      <c r="P67" s="51">
        <v>5911.7920000000004</v>
      </c>
      <c r="Q67" s="51">
        <v>5587.91</v>
      </c>
      <c r="R67" s="51">
        <v>146.518</v>
      </c>
      <c r="S67" s="51">
        <v>5956.4030000000002</v>
      </c>
      <c r="T67" s="51">
        <v>5809.8850000000002</v>
      </c>
      <c r="V67" s="5">
        <f t="shared" si="0"/>
        <v>-3.7542220936439747</v>
      </c>
    </row>
    <row r="68" spans="1:22" x14ac:dyDescent="0.25">
      <c r="A68" t="s">
        <v>157</v>
      </c>
      <c r="B68" s="5">
        <v>-65000.3</v>
      </c>
      <c r="C68" s="5">
        <v>125524</v>
      </c>
      <c r="D68" s="5">
        <v>190524.3</v>
      </c>
      <c r="E68" s="5">
        <v>-58345</v>
      </c>
      <c r="F68" s="5">
        <v>125355.9</v>
      </c>
      <c r="G68" s="5">
        <v>183700.9</v>
      </c>
      <c r="H68" s="5">
        <f t="shared" si="1"/>
        <v>4.4521388623301164</v>
      </c>
      <c r="J68" s="6">
        <v>-58165</v>
      </c>
      <c r="K68" s="6">
        <v>127219</v>
      </c>
      <c r="L68" s="6">
        <v>185384</v>
      </c>
      <c r="O68" s="51">
        <v>298.149</v>
      </c>
      <c r="P68" s="51">
        <v>6105.0429999999997</v>
      </c>
      <c r="Q68" s="51">
        <v>5806.8940000000002</v>
      </c>
      <c r="R68" s="51">
        <v>635.90499999999997</v>
      </c>
      <c r="S68" s="51">
        <v>6678.9210000000003</v>
      </c>
      <c r="T68" s="51">
        <v>6043.0159999999996</v>
      </c>
      <c r="V68" s="5">
        <f t="shared" si="0"/>
        <v>3.6263536680585275</v>
      </c>
    </row>
    <row r="69" spans="1:22" x14ac:dyDescent="0.25">
      <c r="A69" t="s">
        <v>158</v>
      </c>
      <c r="B69" s="5">
        <v>-69224</v>
      </c>
      <c r="C69" s="5">
        <v>126157.3</v>
      </c>
      <c r="D69" s="5">
        <v>195381.3</v>
      </c>
      <c r="E69" s="5">
        <v>-68423.600000000006</v>
      </c>
      <c r="F69" s="5">
        <v>117034.4</v>
      </c>
      <c r="G69" s="5">
        <v>185458</v>
      </c>
      <c r="H69" s="5">
        <f t="shared" si="1"/>
        <v>8.013144049432313</v>
      </c>
      <c r="J69" s="6">
        <v>-68790</v>
      </c>
      <c r="K69" s="6">
        <v>118315</v>
      </c>
      <c r="L69" s="6">
        <v>187105</v>
      </c>
      <c r="O69" s="51">
        <v>110.625</v>
      </c>
      <c r="P69" s="51">
        <v>6171.2749999999996</v>
      </c>
      <c r="Q69" s="51">
        <v>6060.65</v>
      </c>
      <c r="R69" s="51">
        <v>-1105.0129999999999</v>
      </c>
      <c r="S69" s="51">
        <v>5420.942</v>
      </c>
      <c r="T69" s="51">
        <v>6525.9549999999999</v>
      </c>
      <c r="V69" s="5">
        <f t="shared" si="0"/>
        <v>2.7897915014235934</v>
      </c>
    </row>
    <row r="70" spans="1:22" x14ac:dyDescent="0.25">
      <c r="A70" t="s">
        <v>159</v>
      </c>
      <c r="B70" s="5">
        <v>-64788</v>
      </c>
      <c r="C70" s="5">
        <v>126809.4</v>
      </c>
      <c r="D70" s="5">
        <v>191597.3</v>
      </c>
      <c r="E70" s="5">
        <v>-50743.7</v>
      </c>
      <c r="F70" s="5">
        <v>118479.4</v>
      </c>
      <c r="G70" s="5">
        <v>169223.1</v>
      </c>
      <c r="H70" s="5">
        <f t="shared" si="1"/>
        <v>6.8339150632236425</v>
      </c>
      <c r="J70" s="6">
        <v>-50603</v>
      </c>
      <c r="K70" s="6">
        <v>120011</v>
      </c>
      <c r="L70" s="6">
        <v>170614</v>
      </c>
      <c r="O70" s="51">
        <v>455.07900000000001</v>
      </c>
      <c r="P70" s="51">
        <v>6517.2730000000001</v>
      </c>
      <c r="Q70" s="51">
        <v>6062.1940000000004</v>
      </c>
      <c r="R70" s="51">
        <v>804.52599999999995</v>
      </c>
      <c r="S70" s="51">
        <v>6347.1229999999996</v>
      </c>
      <c r="T70" s="51">
        <v>5542.5969999999998</v>
      </c>
      <c r="V70" s="5">
        <f t="shared" si="0"/>
        <v>14.987722747401591</v>
      </c>
    </row>
    <row r="71" spans="1:22" x14ac:dyDescent="0.25">
      <c r="A71" t="s">
        <v>160</v>
      </c>
      <c r="B71" s="5">
        <v>-64804.800000000003</v>
      </c>
      <c r="C71" s="5">
        <v>125500.2</v>
      </c>
      <c r="D71" s="5">
        <v>190305</v>
      </c>
      <c r="E71" s="5">
        <v>-59886.2</v>
      </c>
      <c r="F71" s="5">
        <v>135297.4</v>
      </c>
      <c r="G71" s="5">
        <v>195183.6</v>
      </c>
      <c r="H71" s="5">
        <f t="shared" si="1"/>
        <v>7.5104726169977596</v>
      </c>
      <c r="J71" s="6">
        <v>-58803</v>
      </c>
      <c r="K71" s="6">
        <v>136779</v>
      </c>
      <c r="L71" s="6">
        <v>195582</v>
      </c>
      <c r="O71" s="51">
        <v>175.01</v>
      </c>
      <c r="P71" s="51">
        <v>6376.8620000000001</v>
      </c>
      <c r="Q71" s="51">
        <v>6201.8519999999999</v>
      </c>
      <c r="R71" s="51">
        <v>603.47299999999996</v>
      </c>
      <c r="S71" s="51">
        <v>7227.9979999999996</v>
      </c>
      <c r="T71" s="51">
        <v>6624.5249999999996</v>
      </c>
      <c r="V71" s="5">
        <f t="shared" si="0"/>
        <v>10.614926139478072</v>
      </c>
    </row>
    <row r="72" spans="1:22" x14ac:dyDescent="0.25">
      <c r="A72" t="s">
        <v>161</v>
      </c>
      <c r="B72" s="5">
        <v>-67552.5</v>
      </c>
      <c r="C72" s="5">
        <v>125891.3</v>
      </c>
      <c r="D72" s="5">
        <v>193443.8</v>
      </c>
      <c r="E72" s="5">
        <v>-63133</v>
      </c>
      <c r="F72" s="5">
        <v>122903.7</v>
      </c>
      <c r="G72" s="5">
        <v>186036.8</v>
      </c>
      <c r="H72" s="5">
        <f t="shared" si="1"/>
        <v>5.5365677203448342</v>
      </c>
      <c r="J72" s="6">
        <v>-62554</v>
      </c>
      <c r="K72" s="6">
        <v>124638</v>
      </c>
      <c r="L72" s="6">
        <v>187192</v>
      </c>
      <c r="O72" s="51">
        <v>22.591999999999999</v>
      </c>
      <c r="P72" s="51">
        <v>6362.933</v>
      </c>
      <c r="Q72" s="51">
        <v>6340.3410000000003</v>
      </c>
      <c r="R72" s="51">
        <v>478.25400000000002</v>
      </c>
      <c r="S72" s="51">
        <v>6330.19</v>
      </c>
      <c r="T72" s="51">
        <v>5851.9359999999997</v>
      </c>
      <c r="V72" s="5">
        <f t="shared" si="0"/>
        <v>10.960203877352725</v>
      </c>
    </row>
    <row r="73" spans="1:22" x14ac:dyDescent="0.25">
      <c r="A73" t="s">
        <v>162</v>
      </c>
      <c r="B73" s="5">
        <v>-65897.5</v>
      </c>
      <c r="C73" s="5">
        <v>127100.7</v>
      </c>
      <c r="D73" s="5">
        <v>192998.1</v>
      </c>
      <c r="E73" s="5">
        <v>-72092.7</v>
      </c>
      <c r="F73" s="5">
        <v>128385.60000000001</v>
      </c>
      <c r="G73" s="5">
        <v>200478.2</v>
      </c>
      <c r="H73" s="5">
        <f t="shared" si="1"/>
        <v>6.7744710450399168</v>
      </c>
      <c r="J73" s="6">
        <v>-73039</v>
      </c>
      <c r="K73" s="6">
        <v>128649</v>
      </c>
      <c r="L73" s="6">
        <v>201688</v>
      </c>
      <c r="O73" s="51">
        <v>302.01100000000002</v>
      </c>
      <c r="P73" s="51">
        <v>6471.35</v>
      </c>
      <c r="Q73" s="51">
        <v>6169.3389999999999</v>
      </c>
      <c r="R73" s="51">
        <v>-204.399</v>
      </c>
      <c r="S73" s="51">
        <v>5851.616</v>
      </c>
      <c r="T73" s="51">
        <v>6056.0150000000003</v>
      </c>
      <c r="V73" s="5">
        <f t="shared" si="0"/>
        <v>12.993595629823602</v>
      </c>
    </row>
    <row r="74" spans="1:22" x14ac:dyDescent="0.25">
      <c r="A74" t="s">
        <v>163</v>
      </c>
      <c r="B74" s="5">
        <v>-63864.1</v>
      </c>
      <c r="C74" s="5">
        <v>128568.6</v>
      </c>
      <c r="D74" s="5">
        <v>192432.7</v>
      </c>
      <c r="E74" s="5">
        <v>-65163.3</v>
      </c>
      <c r="F74" s="5">
        <v>132879.5</v>
      </c>
      <c r="G74" s="5">
        <v>198042.8</v>
      </c>
      <c r="H74" s="5">
        <f>+C74/C62*100-100</f>
        <v>6.9578694379347326</v>
      </c>
      <c r="J74" s="6">
        <v>-66039</v>
      </c>
      <c r="K74" s="6">
        <v>133477</v>
      </c>
      <c r="L74" s="6">
        <v>199517</v>
      </c>
      <c r="O74" s="51">
        <v>119.538</v>
      </c>
      <c r="P74" s="51">
        <v>6414.8149999999996</v>
      </c>
      <c r="Q74" s="51">
        <v>6295.277</v>
      </c>
      <c r="R74" s="51">
        <v>433.24599999999998</v>
      </c>
      <c r="S74" s="51">
        <v>6607.9709999999995</v>
      </c>
      <c r="T74" s="51">
        <v>6174.7250000000004</v>
      </c>
      <c r="V74" s="5">
        <f>+P74/P62*100-100</f>
        <v>9.8019041209166886</v>
      </c>
    </row>
    <row r="75" spans="1:22" x14ac:dyDescent="0.25">
      <c r="A75" t="s">
        <v>164</v>
      </c>
      <c r="B75" s="5">
        <v>-65104.2</v>
      </c>
      <c r="C75" s="5">
        <v>127111.5</v>
      </c>
      <c r="D75" s="5">
        <v>192215.8</v>
      </c>
      <c r="E75" s="5">
        <v>-71004.600000000006</v>
      </c>
      <c r="F75" s="5">
        <v>120893.7</v>
      </c>
      <c r="G75" s="5">
        <v>191898.2</v>
      </c>
      <c r="J75" s="6">
        <v>-70029</v>
      </c>
      <c r="K75" s="6">
        <v>123071</v>
      </c>
      <c r="L75" s="6">
        <v>193100</v>
      </c>
      <c r="O75" s="51">
        <v>342.93099999999998</v>
      </c>
      <c r="P75" s="51">
        <v>6559.5569999999998</v>
      </c>
      <c r="Q75" s="51">
        <v>6216.6260000000002</v>
      </c>
      <c r="R75" s="51">
        <v>406.62299999999999</v>
      </c>
      <c r="S75" s="51">
        <v>6494.64</v>
      </c>
      <c r="T75" s="51">
        <v>6088.0169999999998</v>
      </c>
    </row>
    <row r="76" spans="1:22" x14ac:dyDescent="0.25">
      <c r="A76" t="s">
        <v>165</v>
      </c>
      <c r="B76" s="5">
        <v>-62943.1</v>
      </c>
      <c r="C76" s="5">
        <v>128869.8</v>
      </c>
      <c r="D76" s="5">
        <v>191812.9</v>
      </c>
      <c r="E76" s="5">
        <v>-72240.2</v>
      </c>
      <c r="F76" s="5">
        <v>129373.4</v>
      </c>
      <c r="G76" s="5">
        <v>201613.6</v>
      </c>
      <c r="J76" s="6">
        <v>-72897</v>
      </c>
      <c r="K76" s="6">
        <v>130108</v>
      </c>
      <c r="L76" s="6">
        <v>203005</v>
      </c>
      <c r="O76" s="51">
        <v>402.83</v>
      </c>
      <c r="P76" s="51">
        <v>6619.7830000000004</v>
      </c>
      <c r="Q76" s="51">
        <v>6216.9530000000004</v>
      </c>
      <c r="R76" s="51">
        <v>96.762</v>
      </c>
      <c r="S76" s="51">
        <v>6278.4859999999999</v>
      </c>
      <c r="T76" s="51">
        <v>6181.7240000000002</v>
      </c>
    </row>
    <row r="77" spans="1:22" x14ac:dyDescent="0.25">
      <c r="A77" t="s">
        <v>166</v>
      </c>
      <c r="B77" s="5">
        <v>-64138</v>
      </c>
      <c r="C77" s="5">
        <v>129581.8</v>
      </c>
      <c r="D77" s="5">
        <v>193719.8</v>
      </c>
      <c r="E77" s="5">
        <v>-64964.2</v>
      </c>
      <c r="F77" s="5">
        <v>129240.4</v>
      </c>
      <c r="G77" s="5">
        <v>194204.6</v>
      </c>
      <c r="J77" s="6">
        <v>-64753</v>
      </c>
      <c r="K77" s="6">
        <v>131101</v>
      </c>
      <c r="L77" s="6">
        <v>195854</v>
      </c>
      <c r="O77" s="51">
        <v>289.73099999999999</v>
      </c>
      <c r="P77" s="51">
        <v>6640.2640000000001</v>
      </c>
      <c r="Q77" s="51">
        <v>6350.5330000000004</v>
      </c>
      <c r="R77" s="51">
        <v>653.82799999999997</v>
      </c>
      <c r="S77" s="51">
        <v>6810.6970000000001</v>
      </c>
      <c r="T77" s="51">
        <v>6156.8689999999997</v>
      </c>
    </row>
    <row r="78" spans="1:22" x14ac:dyDescent="0.25">
      <c r="A78" t="s">
        <v>167</v>
      </c>
      <c r="B78" s="5">
        <v>-68296.800000000003</v>
      </c>
      <c r="C78" s="5">
        <v>129084.1</v>
      </c>
      <c r="D78" s="5">
        <v>197380.9</v>
      </c>
      <c r="E78" s="5">
        <v>-75133.100000000006</v>
      </c>
      <c r="F78" s="5">
        <v>135180.20000000001</v>
      </c>
      <c r="G78" s="5">
        <v>210313.2</v>
      </c>
      <c r="J78" s="6">
        <v>-74866</v>
      </c>
      <c r="K78" s="6">
        <v>137139</v>
      </c>
      <c r="L78" s="6">
        <v>212004</v>
      </c>
      <c r="O78" s="51">
        <v>327.24799999999999</v>
      </c>
      <c r="P78" s="51">
        <v>6648.1059999999998</v>
      </c>
      <c r="Q78" s="51">
        <v>6320.8580000000002</v>
      </c>
      <c r="R78" s="51">
        <v>278.55399999999997</v>
      </c>
      <c r="S78" s="51">
        <v>6692.9040000000005</v>
      </c>
      <c r="T78" s="51">
        <v>6414.35</v>
      </c>
    </row>
    <row r="79" spans="1:22" x14ac:dyDescent="0.25">
      <c r="A79" t="s">
        <v>168</v>
      </c>
      <c r="B79" s="5">
        <v>-69680.5</v>
      </c>
      <c r="C79" s="5">
        <v>133728.4</v>
      </c>
      <c r="D79" s="5">
        <v>203408.9</v>
      </c>
      <c r="E79" s="5">
        <v>-71916</v>
      </c>
      <c r="F79" s="5">
        <v>134981.79999999999</v>
      </c>
      <c r="G79" s="5">
        <v>206897.8</v>
      </c>
      <c r="J79" s="6">
        <v>-72349</v>
      </c>
      <c r="K79" s="6">
        <v>136648</v>
      </c>
      <c r="L79" s="6">
        <v>208997</v>
      </c>
      <c r="O79" s="51">
        <v>406.01600000000002</v>
      </c>
      <c r="P79" s="51">
        <v>6786.0069999999996</v>
      </c>
      <c r="Q79" s="51">
        <v>6379.991</v>
      </c>
      <c r="R79" s="51">
        <v>105.193</v>
      </c>
      <c r="S79" s="51">
        <v>6920.0119999999997</v>
      </c>
      <c r="T79" s="51">
        <v>6814.8190000000004</v>
      </c>
    </row>
    <row r="80" spans="1:22" x14ac:dyDescent="0.25">
      <c r="A80" t="s">
        <v>169</v>
      </c>
      <c r="B80" s="5">
        <v>-71579.3</v>
      </c>
      <c r="C80" s="5">
        <v>137638.79999999999</v>
      </c>
      <c r="D80" s="5">
        <v>209218.2</v>
      </c>
      <c r="E80" s="5">
        <v>-63098</v>
      </c>
      <c r="F80" s="5">
        <v>136547.20000000001</v>
      </c>
      <c r="G80" s="5">
        <v>199645.2</v>
      </c>
      <c r="J80" s="6">
        <v>-64621</v>
      </c>
      <c r="K80" s="6">
        <v>137068</v>
      </c>
      <c r="L80" s="6">
        <v>201689</v>
      </c>
      <c r="O80" s="51">
        <v>-66.781999999999996</v>
      </c>
      <c r="P80" s="51">
        <v>6809.0889999999999</v>
      </c>
      <c r="Q80" s="51">
        <v>6875.8710000000001</v>
      </c>
      <c r="R80" s="51">
        <v>356.17899999999997</v>
      </c>
      <c r="S80" s="51">
        <v>7303.8770000000004</v>
      </c>
      <c r="T80" s="51">
        <v>6947.6980000000003</v>
      </c>
    </row>
    <row r="81" spans="1:20" x14ac:dyDescent="0.25">
      <c r="A81" t="s">
        <v>170</v>
      </c>
      <c r="B81" s="5">
        <v>-74394.8</v>
      </c>
      <c r="C81" s="5">
        <v>133922.29999999999</v>
      </c>
      <c r="D81" s="5">
        <v>208317.1</v>
      </c>
      <c r="E81" s="5">
        <v>-77273.5</v>
      </c>
      <c r="F81" s="5">
        <v>125575.1</v>
      </c>
      <c r="G81" s="5">
        <v>202848.7</v>
      </c>
      <c r="J81" s="6">
        <v>-78837</v>
      </c>
      <c r="K81" s="6">
        <v>125949</v>
      </c>
      <c r="L81" s="6">
        <v>204786</v>
      </c>
      <c r="O81" s="51">
        <v>337.35599999999999</v>
      </c>
      <c r="P81" s="51">
        <v>6755.5510000000004</v>
      </c>
      <c r="Q81" s="51">
        <v>6418.1949999999997</v>
      </c>
      <c r="R81" s="51">
        <v>-963.81299999999999</v>
      </c>
      <c r="S81" s="51">
        <v>6085.9620000000004</v>
      </c>
      <c r="T81" s="51">
        <v>7049.7749999999996</v>
      </c>
    </row>
    <row r="82" spans="1:20" x14ac:dyDescent="0.25">
      <c r="A82" t="s">
        <v>171</v>
      </c>
      <c r="B82" s="5">
        <v>-75353.3</v>
      </c>
      <c r="C82" s="5">
        <v>136546.20000000001</v>
      </c>
      <c r="D82" s="5">
        <v>211899.5</v>
      </c>
      <c r="E82" s="5">
        <v>-59061</v>
      </c>
      <c r="F82" s="5">
        <v>127989.1</v>
      </c>
      <c r="G82" s="5">
        <v>187050.1</v>
      </c>
      <c r="J82" s="6">
        <v>-59290</v>
      </c>
      <c r="K82" s="6">
        <v>129095</v>
      </c>
      <c r="L82" s="6">
        <v>188385</v>
      </c>
      <c r="O82" s="51">
        <v>-515.53599999999994</v>
      </c>
      <c r="P82" s="51">
        <v>6594.7920000000004</v>
      </c>
      <c r="Q82" s="51">
        <v>7110.3280000000004</v>
      </c>
      <c r="R82" s="51">
        <v>-13.855</v>
      </c>
      <c r="S82" s="51">
        <v>6462.7960000000003</v>
      </c>
      <c r="T82" s="51">
        <v>6476.6509999999998</v>
      </c>
    </row>
    <row r="83" spans="1:20" x14ac:dyDescent="0.25">
      <c r="A83" t="s">
        <v>172</v>
      </c>
      <c r="B83" s="5">
        <v>-68037.399999999994</v>
      </c>
      <c r="C83" s="5">
        <v>140086.6</v>
      </c>
      <c r="D83" s="5">
        <v>208124</v>
      </c>
      <c r="E83" s="5">
        <v>-58800</v>
      </c>
      <c r="F83" s="5">
        <v>148588.4</v>
      </c>
      <c r="G83" s="5">
        <v>207388.4</v>
      </c>
      <c r="J83" s="6">
        <v>-59128</v>
      </c>
      <c r="K83" s="6">
        <v>150383</v>
      </c>
      <c r="L83" s="6">
        <v>209511</v>
      </c>
      <c r="O83" s="51">
        <v>77.078000000000003</v>
      </c>
      <c r="P83" s="51">
        <v>6499.2129999999997</v>
      </c>
      <c r="Q83" s="51">
        <v>6422.1350000000002</v>
      </c>
      <c r="R83" s="51">
        <v>784.20100000000002</v>
      </c>
      <c r="S83" s="51">
        <v>7382.0969999999998</v>
      </c>
      <c r="T83" s="51">
        <v>6597.8959999999997</v>
      </c>
    </row>
    <row r="84" spans="1:20" x14ac:dyDescent="0.25">
      <c r="A84" t="s">
        <v>173</v>
      </c>
      <c r="B84" s="5">
        <v>-68189.899999999994</v>
      </c>
      <c r="C84" s="5">
        <v>139587.5</v>
      </c>
      <c r="D84" s="5">
        <v>207777.4</v>
      </c>
      <c r="E84" s="5">
        <v>-68433.899999999994</v>
      </c>
      <c r="F84" s="5">
        <v>136660.79999999999</v>
      </c>
      <c r="G84" s="5">
        <v>205094.6</v>
      </c>
      <c r="J84" s="6">
        <v>-67577</v>
      </c>
      <c r="K84" s="6">
        <v>139189</v>
      </c>
      <c r="L84" s="6">
        <v>206766</v>
      </c>
      <c r="O84" s="51">
        <v>617.58600000000001</v>
      </c>
      <c r="P84" s="51">
        <v>6904.5959999999995</v>
      </c>
      <c r="Q84" s="51">
        <v>6287.01</v>
      </c>
      <c r="R84" s="51">
        <v>620.95899999999995</v>
      </c>
      <c r="S84" s="51">
        <v>6822.2780000000002</v>
      </c>
      <c r="T84" s="51">
        <v>6201.3190000000004</v>
      </c>
    </row>
    <row r="85" spans="1:20" x14ac:dyDescent="0.25">
      <c r="A85" t="s">
        <v>174</v>
      </c>
      <c r="B85" s="5">
        <v>-64845.3</v>
      </c>
      <c r="C85" s="5">
        <v>143559.70000000001</v>
      </c>
      <c r="D85" s="5">
        <v>208405.1</v>
      </c>
      <c r="E85" s="5">
        <v>-72154.899999999994</v>
      </c>
      <c r="F85" s="5">
        <v>143947.5</v>
      </c>
      <c r="G85" s="5">
        <v>216102.39999999999</v>
      </c>
      <c r="J85" s="6">
        <v>-71304</v>
      </c>
      <c r="K85" s="6">
        <v>146657</v>
      </c>
      <c r="L85" s="6">
        <v>217961</v>
      </c>
      <c r="O85" s="51">
        <v>-39.311</v>
      </c>
      <c r="P85" s="51">
        <v>7023.451</v>
      </c>
      <c r="Q85" s="51">
        <v>7062.7619999999997</v>
      </c>
      <c r="R85" s="51">
        <v>-577.36300000000006</v>
      </c>
      <c r="S85" s="51">
        <v>6326.8729999999996</v>
      </c>
      <c r="T85" s="51">
        <v>6904.2359999999999</v>
      </c>
    </row>
    <row r="86" spans="1:20" x14ac:dyDescent="0.25">
      <c r="A86" t="s">
        <v>175</v>
      </c>
      <c r="B86" s="5">
        <v>-68332.2</v>
      </c>
      <c r="C86" s="5">
        <v>141930.79999999999</v>
      </c>
      <c r="D86" s="5">
        <v>210263</v>
      </c>
      <c r="E86" s="5">
        <v>-68081.5</v>
      </c>
      <c r="F86" s="5">
        <v>144534.70000000001</v>
      </c>
      <c r="G86" s="5">
        <v>212616.2</v>
      </c>
      <c r="J86" s="6">
        <v>-66418</v>
      </c>
      <c r="K86" s="6">
        <v>146470</v>
      </c>
      <c r="L86" s="6">
        <v>212888</v>
      </c>
      <c r="O86" s="51">
        <v>81.188000000000002</v>
      </c>
      <c r="P86" s="51">
        <v>6906.7439999999997</v>
      </c>
      <c r="Q86" s="51">
        <v>6825.5559999999996</v>
      </c>
      <c r="R86" s="51">
        <v>727.78399999999999</v>
      </c>
      <c r="S86" s="51">
        <v>7053.835</v>
      </c>
      <c r="T86" s="51">
        <v>6326.0510000000004</v>
      </c>
    </row>
    <row r="87" spans="1:20" x14ac:dyDescent="0.25">
      <c r="A87" t="s">
        <v>176</v>
      </c>
      <c r="B87" s="5">
        <v>-72197.2</v>
      </c>
      <c r="C87" s="5">
        <v>140020.29999999999</v>
      </c>
      <c r="D87" s="5">
        <v>212217.5</v>
      </c>
      <c r="E87" s="5">
        <v>-83580.100000000006</v>
      </c>
      <c r="F87" s="5">
        <v>133300.79999999999</v>
      </c>
      <c r="G87" s="5">
        <v>216880.9</v>
      </c>
      <c r="J87" s="6">
        <v>-83874</v>
      </c>
      <c r="K87" s="6">
        <v>134754</v>
      </c>
      <c r="L87" s="6">
        <v>218628</v>
      </c>
      <c r="O87" s="51">
        <v>-75.430999999999997</v>
      </c>
      <c r="P87" s="51">
        <v>6872.29</v>
      </c>
      <c r="Q87" s="51">
        <v>6947.7209999999995</v>
      </c>
      <c r="R87" s="51">
        <v>-227.38300000000001</v>
      </c>
      <c r="S87" s="51">
        <v>6747.93</v>
      </c>
      <c r="T87" s="51">
        <v>6975.3130000000001</v>
      </c>
    </row>
    <row r="88" spans="1:20" x14ac:dyDescent="0.25">
      <c r="A88" t="s">
        <v>177</v>
      </c>
      <c r="B88" s="5">
        <v>-75829.899999999994</v>
      </c>
      <c r="C88" s="5">
        <v>137912.5</v>
      </c>
      <c r="D88" s="5">
        <v>213742.4</v>
      </c>
      <c r="E88" s="5">
        <v>-83157.399999999994</v>
      </c>
      <c r="F88" s="5">
        <v>139164.29999999999</v>
      </c>
      <c r="G88" s="5">
        <v>222321.7</v>
      </c>
      <c r="J88" s="6">
        <v>-82724</v>
      </c>
      <c r="K88" s="6">
        <v>141082</v>
      </c>
      <c r="L88" s="6">
        <v>223806</v>
      </c>
      <c r="O88" s="51">
        <v>-98.597999999999999</v>
      </c>
      <c r="P88" s="51">
        <v>6971.902</v>
      </c>
      <c r="Q88" s="51">
        <v>7070.5</v>
      </c>
      <c r="R88" s="51">
        <v>-448.08600000000001</v>
      </c>
      <c r="S88" s="51">
        <v>6687.8</v>
      </c>
      <c r="T88" s="51">
        <v>7135.8860000000004</v>
      </c>
    </row>
    <row r="89" spans="1:20" x14ac:dyDescent="0.25">
      <c r="A89" t="s">
        <v>178</v>
      </c>
      <c r="B89" s="5">
        <v>-76035.8</v>
      </c>
      <c r="C89" s="5">
        <v>140952.1</v>
      </c>
      <c r="D89" s="5">
        <v>216987.8</v>
      </c>
      <c r="E89" s="5">
        <v>-72512.5</v>
      </c>
      <c r="F89" s="5">
        <v>138947.1</v>
      </c>
      <c r="G89" s="5">
        <v>211459.6</v>
      </c>
      <c r="J89" s="6">
        <v>-72719</v>
      </c>
      <c r="K89" s="6">
        <v>140267</v>
      </c>
      <c r="L89" s="6">
        <v>212986</v>
      </c>
      <c r="O89" s="51">
        <v>-230.20099999999999</v>
      </c>
      <c r="P89" s="51">
        <v>6765.7879999999996</v>
      </c>
      <c r="Q89" s="51">
        <v>6995.9889999999996</v>
      </c>
      <c r="R89" s="51">
        <v>124.10899999999999</v>
      </c>
      <c r="S89" s="51">
        <v>6716.8289999999997</v>
      </c>
      <c r="T89" s="51">
        <v>6592.72</v>
      </c>
    </row>
    <row r="90" spans="1:20" x14ac:dyDescent="0.25">
      <c r="A90" t="s">
        <v>179</v>
      </c>
      <c r="B90" s="5">
        <v>-77246.399999999994</v>
      </c>
      <c r="C90" s="5">
        <v>140517.1</v>
      </c>
      <c r="D90" s="5">
        <v>217763.6</v>
      </c>
      <c r="E90" s="5">
        <v>-89693.1</v>
      </c>
      <c r="F90" s="5">
        <v>146565.6</v>
      </c>
      <c r="G90" s="5">
        <v>236258.6</v>
      </c>
      <c r="J90" s="6">
        <v>-89807</v>
      </c>
      <c r="K90" s="6">
        <v>148022</v>
      </c>
      <c r="L90" s="6">
        <v>237828</v>
      </c>
      <c r="O90" s="51">
        <v>-415.38400000000001</v>
      </c>
      <c r="P90" s="51">
        <v>6991.875</v>
      </c>
      <c r="Q90" s="51">
        <v>7407.259</v>
      </c>
      <c r="R90" s="51">
        <v>-456.26400000000001</v>
      </c>
      <c r="S90" s="51">
        <v>7243.4629999999997</v>
      </c>
      <c r="T90" s="51">
        <v>7699.7269999999999</v>
      </c>
    </row>
    <row r="91" spans="1:20" x14ac:dyDescent="0.25">
      <c r="A91" t="s">
        <v>180</v>
      </c>
      <c r="B91" s="5" t="e">
        <v>#N/A</v>
      </c>
      <c r="C91" s="5" t="e">
        <v>#N/A</v>
      </c>
      <c r="D91" s="5" t="e">
        <v>#N/A</v>
      </c>
      <c r="E91" s="5" t="e">
        <v>#N/A</v>
      </c>
      <c r="F91" s="5" t="e">
        <v>#N/A</v>
      </c>
      <c r="G91" s="5" t="e">
        <v>#N/A</v>
      </c>
      <c r="J91" s="6">
        <v>-75246</v>
      </c>
      <c r="K91" s="6">
        <v>140209</v>
      </c>
      <c r="L91" s="6">
        <v>215455</v>
      </c>
      <c r="O91" s="51">
        <v>-430.21600000000001</v>
      </c>
      <c r="P91" s="51">
        <v>6737.0590000000002</v>
      </c>
      <c r="Q91" s="51">
        <v>7167.2749999999996</v>
      </c>
      <c r="R91" s="51">
        <v>-739.10299999999995</v>
      </c>
      <c r="S91" s="51">
        <v>6927.0969999999998</v>
      </c>
      <c r="T91" s="51">
        <v>7666.2</v>
      </c>
    </row>
    <row r="92" spans="1:20" x14ac:dyDescent="0.25">
      <c r="A92" t="s">
        <v>181</v>
      </c>
      <c r="B92" s="5">
        <v>-79492.399999999994</v>
      </c>
      <c r="C92" s="5">
        <v>135718.29999999999</v>
      </c>
      <c r="D92" s="5">
        <v>215210.7</v>
      </c>
      <c r="E92" s="5">
        <v>-72554.7</v>
      </c>
      <c r="F92" s="5">
        <v>134279.1</v>
      </c>
      <c r="G92" s="5">
        <v>206833.8</v>
      </c>
      <c r="J92" s="6">
        <v>-73377</v>
      </c>
      <c r="K92" s="6">
        <v>134874</v>
      </c>
      <c r="L92" s="6">
        <v>208251</v>
      </c>
      <c r="O92" s="51">
        <v>-281.62799999999999</v>
      </c>
      <c r="P92" s="51">
        <v>6581.6090000000004</v>
      </c>
      <c r="Q92" s="51">
        <v>6863.2370000000001</v>
      </c>
      <c r="R92" s="51">
        <v>-55.734999999999999</v>
      </c>
      <c r="S92" s="51">
        <v>7021.7939999999999</v>
      </c>
      <c r="T92" s="51">
        <v>7077.5290000000005</v>
      </c>
    </row>
    <row r="93" spans="1:20" x14ac:dyDescent="0.25">
      <c r="A93" t="s">
        <v>101</v>
      </c>
      <c r="B93" s="5" t="e">
        <v>#N/A</v>
      </c>
      <c r="C93" s="5" t="e">
        <v>#N/A</v>
      </c>
      <c r="D93" s="5" t="e">
        <v>#N/A</v>
      </c>
      <c r="E93" s="5" t="e">
        <v>#N/A</v>
      </c>
      <c r="F93" s="5" t="e">
        <v>#N/A</v>
      </c>
      <c r="G93" s="5" t="e">
        <v>#N/A</v>
      </c>
      <c r="J93" s="6">
        <v>-75833</v>
      </c>
      <c r="K93" s="6">
        <v>130279</v>
      </c>
      <c r="L93" s="6">
        <v>206112</v>
      </c>
      <c r="O93" s="51">
        <v>-296.791</v>
      </c>
      <c r="P93" s="51">
        <v>6157.3029999999999</v>
      </c>
      <c r="Q93" s="51">
        <v>6454.0940000000001</v>
      </c>
      <c r="R93" s="51">
        <v>-1424.0540000000001</v>
      </c>
      <c r="S93" s="51">
        <v>5574.4229999999998</v>
      </c>
      <c r="T93" s="51">
        <v>6998.4769999999999</v>
      </c>
    </row>
    <row r="94" spans="1:20" x14ac:dyDescent="0.25">
      <c r="A94" t="s">
        <v>102</v>
      </c>
      <c r="B94" s="5" t="e">
        <v>#N/A</v>
      </c>
      <c r="C94" s="5" t="e">
        <v>#N/A</v>
      </c>
      <c r="D94" s="5" t="e">
        <v>#N/A</v>
      </c>
      <c r="E94" s="5" t="e">
        <v>#N/A</v>
      </c>
      <c r="F94" s="5" t="e">
        <v>#N/A</v>
      </c>
      <c r="G94" s="5" t="e">
        <v>#N/A</v>
      </c>
      <c r="J94" s="6">
        <v>-56545</v>
      </c>
      <c r="K94" s="6">
        <v>130711</v>
      </c>
      <c r="L94" s="6">
        <v>187257</v>
      </c>
      <c r="O94" s="51">
        <v>-191.03800000000001</v>
      </c>
      <c r="P94" s="51">
        <v>6456.9340000000002</v>
      </c>
      <c r="Q94" s="51">
        <v>6647.9719999999998</v>
      </c>
      <c r="R94" s="51">
        <v>328.76499999999999</v>
      </c>
      <c r="S94" s="51">
        <v>6385.4189999999999</v>
      </c>
      <c r="T94" s="51">
        <v>6056.6540000000005</v>
      </c>
    </row>
    <row r="95" spans="1:20" x14ac:dyDescent="0.25">
      <c r="A95" t="s">
        <v>103</v>
      </c>
      <c r="B95" s="5">
        <v>-71447.199999999997</v>
      </c>
      <c r="C95" s="5">
        <v>140299.1</v>
      </c>
      <c r="D95" s="5">
        <v>211746.4</v>
      </c>
      <c r="E95" s="5">
        <v>-59944.4</v>
      </c>
      <c r="F95" s="5">
        <v>147361.70000000001</v>
      </c>
      <c r="G95" s="5">
        <v>207306.1</v>
      </c>
      <c r="J95" s="6">
        <v>-60319</v>
      </c>
      <c r="K95" s="6">
        <v>149248</v>
      </c>
      <c r="L95" s="6">
        <v>209568</v>
      </c>
      <c r="O95" s="51">
        <v>-225.917</v>
      </c>
      <c r="P95" s="51">
        <v>6478.701</v>
      </c>
      <c r="Q95" s="51">
        <v>6704.6180000000004</v>
      </c>
      <c r="R95" s="51">
        <v>517.29200000000003</v>
      </c>
      <c r="S95" s="51">
        <v>7202.1469999999999</v>
      </c>
      <c r="T95" s="51">
        <v>6684.8549999999996</v>
      </c>
    </row>
    <row r="96" spans="1:20" x14ac:dyDescent="0.25">
      <c r="A96" t="s">
        <v>104</v>
      </c>
      <c r="B96" s="5">
        <v>-72118.7</v>
      </c>
      <c r="C96" s="5">
        <v>134590.70000000001</v>
      </c>
      <c r="D96" s="5">
        <v>206709.5</v>
      </c>
      <c r="E96" s="5">
        <v>-75180.100000000006</v>
      </c>
      <c r="F96" s="5">
        <v>133618.5</v>
      </c>
      <c r="G96" s="5">
        <v>208798.6</v>
      </c>
      <c r="J96" s="6">
        <v>-75100</v>
      </c>
      <c r="K96" s="6">
        <v>135735</v>
      </c>
      <c r="L96" s="6">
        <v>210836</v>
      </c>
      <c r="O96" s="51">
        <v>19.141999999999999</v>
      </c>
      <c r="P96" s="51">
        <v>6632.8050000000003</v>
      </c>
      <c r="Q96" s="51">
        <v>6613.6629999999996</v>
      </c>
      <c r="R96" s="51">
        <v>58.988</v>
      </c>
      <c r="S96" s="51">
        <v>6664.2939999999999</v>
      </c>
      <c r="T96" s="51">
        <v>6605.3059999999996</v>
      </c>
    </row>
    <row r="97" spans="1:20" x14ac:dyDescent="0.25">
      <c r="A97" t="s">
        <v>105</v>
      </c>
      <c r="B97" s="5">
        <v>-74549.7</v>
      </c>
      <c r="C97" s="5">
        <v>140195.29999999999</v>
      </c>
      <c r="D97" s="5">
        <v>214745</v>
      </c>
      <c r="E97" s="5">
        <v>-78065.399999999994</v>
      </c>
      <c r="F97" s="5">
        <v>142407.5</v>
      </c>
      <c r="G97" s="5">
        <v>220472.9</v>
      </c>
      <c r="J97" s="6">
        <v>-79336</v>
      </c>
      <c r="K97" s="6">
        <v>143074</v>
      </c>
      <c r="L97" s="6">
        <v>222410</v>
      </c>
      <c r="O97" s="51">
        <v>-333.733</v>
      </c>
      <c r="P97" s="51">
        <v>6478.5230000000001</v>
      </c>
      <c r="Q97" s="51">
        <v>6812.2560000000003</v>
      </c>
      <c r="R97" s="51">
        <v>-965.40800000000002</v>
      </c>
      <c r="S97" s="51">
        <v>5837.8410000000003</v>
      </c>
      <c r="T97" s="51">
        <v>6803.2489999999998</v>
      </c>
    </row>
    <row r="98" spans="1:20" x14ac:dyDescent="0.25">
      <c r="A98" t="s">
        <v>106</v>
      </c>
      <c r="B98" s="5">
        <v>-74171.199999999997</v>
      </c>
      <c r="C98" s="5">
        <v>136285</v>
      </c>
      <c r="D98" s="5">
        <v>210456.2</v>
      </c>
      <c r="E98" s="5">
        <v>-69398.8</v>
      </c>
      <c r="F98" s="5">
        <v>137875.6</v>
      </c>
      <c r="G98" s="5">
        <v>207274.4</v>
      </c>
      <c r="J98" s="6">
        <v>-70069</v>
      </c>
      <c r="K98" s="6">
        <v>138647</v>
      </c>
      <c r="L98" s="6">
        <v>208716</v>
      </c>
      <c r="O98" s="51">
        <v>33.831000000000003</v>
      </c>
      <c r="P98" s="51">
        <v>6697.2030000000004</v>
      </c>
      <c r="Q98" s="51">
        <v>6663.3720000000003</v>
      </c>
      <c r="R98" s="51">
        <v>588.11</v>
      </c>
      <c r="S98" s="51">
        <v>6585.0870000000004</v>
      </c>
      <c r="T98" s="51">
        <v>5996.9769999999999</v>
      </c>
    </row>
    <row r="99" spans="1:20" x14ac:dyDescent="0.25">
      <c r="A99" t="s">
        <v>107</v>
      </c>
      <c r="B99" s="5">
        <v>-72340.5</v>
      </c>
      <c r="C99" s="5">
        <v>137340.6</v>
      </c>
      <c r="D99" s="5">
        <v>209681</v>
      </c>
      <c r="E99" s="5">
        <v>-86037.2</v>
      </c>
      <c r="F99" s="5">
        <v>132551.4</v>
      </c>
      <c r="G99" s="5">
        <v>218588.6</v>
      </c>
      <c r="J99" s="6">
        <v>-86542</v>
      </c>
      <c r="K99" s="6">
        <v>133980</v>
      </c>
      <c r="L99" s="6">
        <v>220523</v>
      </c>
      <c r="O99" s="51">
        <v>-108.23</v>
      </c>
      <c r="P99" s="51">
        <v>6621.0950000000003</v>
      </c>
      <c r="Q99" s="51">
        <v>6729.3249999999998</v>
      </c>
      <c r="R99" s="51">
        <v>-253.881</v>
      </c>
      <c r="S99" s="51">
        <v>6643.46</v>
      </c>
      <c r="T99" s="51">
        <v>6897.3410000000003</v>
      </c>
    </row>
    <row r="100" spans="1:20" x14ac:dyDescent="0.25">
      <c r="A100" t="s">
        <v>108</v>
      </c>
      <c r="B100" s="5">
        <v>-72827.100000000006</v>
      </c>
      <c r="C100" s="5">
        <v>137787.4</v>
      </c>
      <c r="D100" s="5">
        <v>210614.5</v>
      </c>
      <c r="E100" s="5">
        <v>-76961.8</v>
      </c>
      <c r="F100" s="5">
        <v>138376.6</v>
      </c>
      <c r="G100" s="5">
        <v>215338.3</v>
      </c>
      <c r="J100" s="6">
        <v>-78307</v>
      </c>
      <c r="K100" s="6">
        <v>139138</v>
      </c>
      <c r="L100" s="6">
        <v>217445</v>
      </c>
      <c r="O100" s="51">
        <v>-103.998</v>
      </c>
      <c r="P100" s="51">
        <v>6415.9459999999999</v>
      </c>
      <c r="Q100" s="51">
        <v>6519.9440000000004</v>
      </c>
      <c r="R100" s="51">
        <v>-152.21</v>
      </c>
      <c r="S100" s="51">
        <v>6138.72</v>
      </c>
      <c r="T100" s="51">
        <v>6290.93</v>
      </c>
    </row>
    <row r="101" spans="1:20" x14ac:dyDescent="0.25">
      <c r="A101" t="s">
        <v>109</v>
      </c>
      <c r="B101" s="5">
        <v>-70393.8</v>
      </c>
      <c r="C101" s="5">
        <v>135894.1</v>
      </c>
      <c r="D101" s="5">
        <v>206287.9</v>
      </c>
      <c r="E101" s="5">
        <v>-72004.7</v>
      </c>
      <c r="F101" s="5">
        <v>134256.20000000001</v>
      </c>
      <c r="G101" s="5">
        <v>206260.8</v>
      </c>
      <c r="J101" s="6">
        <v>-73371</v>
      </c>
      <c r="K101" s="6">
        <v>134911</v>
      </c>
      <c r="L101" s="6">
        <v>208282</v>
      </c>
      <c r="O101" s="51">
        <v>-40.561</v>
      </c>
      <c r="P101" s="51">
        <v>6448.6350000000002</v>
      </c>
      <c r="Q101" s="51">
        <v>6489.1959999999999</v>
      </c>
      <c r="R101" s="51">
        <v>-129.07300000000001</v>
      </c>
      <c r="S101" s="51">
        <v>6368.9960000000001</v>
      </c>
      <c r="T101" s="51">
        <v>6498.0690000000004</v>
      </c>
    </row>
    <row r="102" spans="1:20" x14ac:dyDescent="0.25">
      <c r="A102" t="s">
        <v>110</v>
      </c>
      <c r="B102" s="5">
        <v>-66527.600000000006</v>
      </c>
      <c r="C102" s="5">
        <v>135317.1</v>
      </c>
      <c r="D102" s="5">
        <v>201844.7</v>
      </c>
      <c r="E102" s="5">
        <v>-76706.8</v>
      </c>
      <c r="F102" s="5">
        <v>142139.70000000001</v>
      </c>
      <c r="G102" s="5">
        <v>218846.4</v>
      </c>
      <c r="J102" s="6">
        <v>-77918</v>
      </c>
      <c r="K102" s="6">
        <v>143108</v>
      </c>
      <c r="L102" s="6">
        <v>221026</v>
      </c>
      <c r="O102" s="51">
        <v>-93.424999999999997</v>
      </c>
      <c r="P102" s="51">
        <v>6277.4840000000004</v>
      </c>
      <c r="Q102" s="51">
        <v>6370.9089999999997</v>
      </c>
      <c r="R102" s="51">
        <v>11.163</v>
      </c>
      <c r="S102" s="51">
        <v>6576.1719999999996</v>
      </c>
      <c r="T102" s="51">
        <v>6565.009</v>
      </c>
    </row>
    <row r="103" spans="1:20" x14ac:dyDescent="0.25">
      <c r="A103" t="s">
        <v>111</v>
      </c>
      <c r="B103" s="5">
        <v>-63193</v>
      </c>
      <c r="C103" s="5">
        <v>136374.70000000001</v>
      </c>
      <c r="D103" s="5">
        <v>199567.7</v>
      </c>
      <c r="E103" s="5">
        <v>-62262.400000000001</v>
      </c>
      <c r="F103" s="5">
        <v>137114.9</v>
      </c>
      <c r="G103" s="5">
        <v>199377.2</v>
      </c>
      <c r="J103" s="6">
        <v>-63213</v>
      </c>
      <c r="K103" s="6">
        <v>137650</v>
      </c>
      <c r="L103" s="6">
        <v>200863</v>
      </c>
      <c r="O103" s="51">
        <v>-173.643</v>
      </c>
      <c r="P103" s="51">
        <v>6204.799</v>
      </c>
      <c r="Q103" s="51">
        <v>6378.442</v>
      </c>
      <c r="R103" s="51">
        <v>-88.385999999999996</v>
      </c>
      <c r="S103" s="51">
        <v>6379.0079999999998</v>
      </c>
      <c r="T103" s="51">
        <v>6467.3940000000002</v>
      </c>
    </row>
    <row r="104" spans="1:20" x14ac:dyDescent="0.25">
      <c r="A104" t="s">
        <v>112</v>
      </c>
      <c r="B104" s="5">
        <v>-68331.899999999994</v>
      </c>
      <c r="C104" s="5">
        <v>136983.20000000001</v>
      </c>
      <c r="D104" s="5">
        <v>205315.1</v>
      </c>
      <c r="E104" s="5">
        <v>-66629</v>
      </c>
      <c r="F104" s="5">
        <v>135184.6</v>
      </c>
      <c r="G104" s="5">
        <v>201813.6</v>
      </c>
      <c r="J104" s="6">
        <v>-67776</v>
      </c>
      <c r="K104" s="6">
        <v>135955</v>
      </c>
      <c r="L104" s="6">
        <v>203731</v>
      </c>
      <c r="O104" s="51">
        <v>-189.506</v>
      </c>
      <c r="P104" s="51">
        <v>6163.433</v>
      </c>
      <c r="Q104" s="51">
        <v>6352.9390000000003</v>
      </c>
      <c r="R104" s="51">
        <v>-159.149</v>
      </c>
      <c r="S104" s="51">
        <v>6576.0969999999998</v>
      </c>
      <c r="T104" s="51">
        <v>6735.2460000000001</v>
      </c>
    </row>
    <row r="105" spans="1:20" x14ac:dyDescent="0.25">
      <c r="A105" t="s">
        <v>113</v>
      </c>
      <c r="B105" s="5">
        <v>-65498.5</v>
      </c>
      <c r="C105" s="5">
        <v>135747</v>
      </c>
      <c r="D105" s="5">
        <v>201245.5</v>
      </c>
      <c r="E105" s="5">
        <v>-66870.100000000006</v>
      </c>
      <c r="F105" s="5">
        <v>129015.7</v>
      </c>
      <c r="G105" s="5">
        <v>195885.8</v>
      </c>
      <c r="J105" s="6">
        <v>-68187</v>
      </c>
      <c r="K105" s="6">
        <v>129560</v>
      </c>
      <c r="L105" s="6">
        <v>197747</v>
      </c>
      <c r="O105" s="51">
        <v>-180.69399999999999</v>
      </c>
      <c r="P105" s="51">
        <v>5945.5150000000003</v>
      </c>
      <c r="Q105" s="51">
        <v>6126.2089999999998</v>
      </c>
      <c r="R105" s="51">
        <v>-1315.1110000000001</v>
      </c>
      <c r="S105" s="51">
        <v>5431.2020000000002</v>
      </c>
      <c r="T105" s="51">
        <v>6746.3130000000001</v>
      </c>
    </row>
    <row r="106" spans="1:20" x14ac:dyDescent="0.25">
      <c r="A106" t="s">
        <v>114</v>
      </c>
      <c r="B106" s="5">
        <v>-59884.5</v>
      </c>
      <c r="C106" s="5">
        <v>136546</v>
      </c>
      <c r="D106" s="5">
        <v>196430.5</v>
      </c>
      <c r="E106" s="5">
        <v>-46248.6</v>
      </c>
      <c r="F106" s="5">
        <v>131888.5</v>
      </c>
      <c r="G106" s="5">
        <v>178137</v>
      </c>
      <c r="J106" s="6">
        <v>-47111</v>
      </c>
      <c r="K106" s="6">
        <v>132671</v>
      </c>
      <c r="L106" s="6">
        <v>179782</v>
      </c>
      <c r="O106" s="51">
        <v>366.69400000000002</v>
      </c>
      <c r="P106" s="51">
        <v>6085.5749999999998</v>
      </c>
      <c r="Q106" s="51">
        <v>5718.8810000000003</v>
      </c>
      <c r="R106" s="51">
        <v>1106.5820000000001</v>
      </c>
      <c r="S106" s="51">
        <v>6321.2849999999999</v>
      </c>
      <c r="T106" s="51">
        <v>5214.7030000000004</v>
      </c>
    </row>
    <row r="107" spans="1:20" x14ac:dyDescent="0.25">
      <c r="A107" t="s">
        <v>115</v>
      </c>
      <c r="B107" s="5">
        <v>-64218.7</v>
      </c>
      <c r="C107" s="5">
        <v>127647.4</v>
      </c>
      <c r="D107" s="5">
        <v>191866</v>
      </c>
      <c r="E107" s="5">
        <v>-59702.9</v>
      </c>
      <c r="F107" s="5">
        <v>134134.1</v>
      </c>
      <c r="G107" s="5">
        <v>193837</v>
      </c>
      <c r="J107" s="6">
        <v>-60973</v>
      </c>
      <c r="K107" s="6">
        <v>134638</v>
      </c>
      <c r="L107" s="6">
        <v>195611</v>
      </c>
      <c r="O107" s="51">
        <v>-292.077</v>
      </c>
      <c r="P107" s="51">
        <v>5788.3829999999998</v>
      </c>
      <c r="Q107" s="51">
        <v>6080.46</v>
      </c>
      <c r="R107" s="51">
        <v>7.2030000000000003</v>
      </c>
      <c r="S107" s="51">
        <v>6358.0540000000001</v>
      </c>
      <c r="T107" s="51">
        <v>6350.8509999999997</v>
      </c>
    </row>
    <row r="108" spans="1:20" x14ac:dyDescent="0.25">
      <c r="A108" t="s">
        <v>116</v>
      </c>
      <c r="B108" s="5">
        <v>-69674.5</v>
      </c>
      <c r="C108" s="5">
        <v>95373</v>
      </c>
      <c r="D108" s="5">
        <v>165047.5</v>
      </c>
      <c r="E108" s="5">
        <v>-68603.7</v>
      </c>
      <c r="F108" s="5">
        <v>95518.8</v>
      </c>
      <c r="G108" s="5">
        <v>164122.5</v>
      </c>
      <c r="J108" s="6">
        <v>-70747</v>
      </c>
      <c r="K108" s="6">
        <v>95645</v>
      </c>
      <c r="L108" s="6">
        <v>166392</v>
      </c>
      <c r="O108" s="51">
        <v>-956.69399999999996</v>
      </c>
      <c r="P108" s="51">
        <v>5130.8879999999999</v>
      </c>
      <c r="Q108" s="51">
        <v>6087.5820000000003</v>
      </c>
      <c r="R108" s="51">
        <v>-931.16399999999999</v>
      </c>
      <c r="S108" s="51">
        <v>5206.03</v>
      </c>
      <c r="T108" s="51">
        <v>6137.1940000000004</v>
      </c>
    </row>
    <row r="109" spans="1:20" x14ac:dyDescent="0.25">
      <c r="A109" t="s">
        <v>117</v>
      </c>
      <c r="B109" s="5">
        <v>-74337.5</v>
      </c>
      <c r="C109" s="5">
        <v>90077.6</v>
      </c>
      <c r="D109" s="5">
        <v>164415.20000000001</v>
      </c>
      <c r="E109" s="5">
        <v>-72361.8</v>
      </c>
      <c r="F109" s="5">
        <v>90659.8</v>
      </c>
      <c r="G109" s="5">
        <v>163021.6</v>
      </c>
      <c r="J109" s="6">
        <v>-74066</v>
      </c>
      <c r="K109" s="6">
        <v>90562</v>
      </c>
      <c r="L109" s="6">
        <v>164628</v>
      </c>
      <c r="O109" s="51">
        <v>-585.70299999999997</v>
      </c>
      <c r="P109" s="51">
        <v>4834.5429999999997</v>
      </c>
      <c r="Q109" s="51">
        <v>5420.2460000000001</v>
      </c>
      <c r="R109" s="51">
        <v>-838.21799999999996</v>
      </c>
      <c r="S109" s="51">
        <v>4185.6220000000003</v>
      </c>
      <c r="T109" s="51">
        <v>5023.84</v>
      </c>
    </row>
    <row r="110" spans="1:20" x14ac:dyDescent="0.25">
      <c r="A110" t="s">
        <v>118</v>
      </c>
      <c r="B110" s="5" t="e">
        <v>#N/A</v>
      </c>
      <c r="C110" s="5" t="e">
        <v>#N/A</v>
      </c>
      <c r="D110" s="5" t="e">
        <v>#N/A</v>
      </c>
      <c r="E110" s="5" t="e">
        <v>#N/A</v>
      </c>
      <c r="F110" s="5" t="e">
        <v>#N/A</v>
      </c>
      <c r="G110" s="5" t="e">
        <v>#N/A</v>
      </c>
      <c r="J110" s="6" t="e">
        <v>#N/A</v>
      </c>
      <c r="K110" s="6" t="e">
        <v>#N/A</v>
      </c>
      <c r="L110" s="6" t="e">
        <v>#N/A</v>
      </c>
      <c r="O110" s="51">
        <v>-423.90300000000002</v>
      </c>
      <c r="P110" s="51">
        <v>4900.8109999999997</v>
      </c>
      <c r="Q110" s="51">
        <v>5324.7139999999999</v>
      </c>
      <c r="R110" s="51">
        <v>-268.82400000000001</v>
      </c>
      <c r="S110" s="51">
        <v>4862.0339999999997</v>
      </c>
      <c r="T110" s="51">
        <v>5130.8580000000002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F173-930B-4CC4-9C12-9D9CCF72917D}">
  <sheetPr>
    <tabColor theme="7"/>
    <pageSetUpPr fitToPage="1"/>
  </sheetPr>
  <dimension ref="A1:AY88"/>
  <sheetViews>
    <sheetView zoomScale="60" zoomScaleNormal="60" workbookViewId="0">
      <pane xSplit="14" topLeftCell="O1" activePane="topRight" state="frozen"/>
      <selection activeCell="U46" sqref="U46"/>
      <selection pane="topRight" activeCell="U46" sqref="U46"/>
    </sheetView>
  </sheetViews>
  <sheetFormatPr defaultColWidth="9" defaultRowHeight="15" x14ac:dyDescent="0.25"/>
  <cols>
    <col min="1" max="1" width="1.85546875" style="77" customWidth="1"/>
    <col min="2" max="2" width="3" style="77" customWidth="1"/>
    <col min="3" max="5" width="9" style="77"/>
    <col min="6" max="6" width="0" style="77" hidden="1" customWidth="1"/>
    <col min="7" max="8" width="9" style="77"/>
    <col min="9" max="9" width="3.42578125" style="77" customWidth="1"/>
    <col min="10" max="11" width="0" style="77" hidden="1" customWidth="1"/>
    <col min="12" max="14" width="9" style="77"/>
    <col min="15" max="15" width="2.140625" style="96" customWidth="1"/>
    <col min="16" max="43" width="9" style="77"/>
    <col min="44" max="51" width="9" style="79"/>
    <col min="52" max="16384" width="9" style="77"/>
  </cols>
  <sheetData>
    <row r="1" spans="1:51" ht="21" x14ac:dyDescent="0.35">
      <c r="A1" s="78"/>
      <c r="B1" s="78" t="s">
        <v>0</v>
      </c>
      <c r="C1" s="79"/>
      <c r="D1" s="79"/>
      <c r="E1" s="79"/>
      <c r="F1" s="79"/>
      <c r="G1" s="79"/>
      <c r="H1" s="79" t="s">
        <v>1</v>
      </c>
      <c r="I1" s="79" t="s">
        <v>2</v>
      </c>
      <c r="J1" s="79"/>
      <c r="K1" s="79"/>
      <c r="L1" s="79"/>
      <c r="M1" s="79"/>
      <c r="N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104" t="s">
        <v>3</v>
      </c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5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51" s="88" customFormat="1" ht="21" x14ac:dyDescent="0.35">
      <c r="A3" s="100"/>
      <c r="B3" s="100"/>
      <c r="C3" s="101" t="s">
        <v>4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97"/>
      <c r="P3" s="80"/>
      <c r="Q3" s="80"/>
      <c r="R3" s="80"/>
      <c r="S3" s="80"/>
      <c r="T3" s="80"/>
      <c r="U3" s="80"/>
      <c r="V3" s="80"/>
      <c r="W3" s="80"/>
      <c r="X3" s="80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</row>
    <row r="4" spans="1:5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51" ht="33" customHeight="1" x14ac:dyDescent="0.25">
      <c r="A5" s="79"/>
      <c r="B5" s="79"/>
      <c r="C5" s="90"/>
      <c r="D5" s="90"/>
      <c r="E5" s="90"/>
      <c r="F5" s="98">
        <v>2016</v>
      </c>
      <c r="G5" s="98">
        <v>2017</v>
      </c>
      <c r="H5" s="98">
        <v>2018</v>
      </c>
      <c r="I5" s="98"/>
      <c r="J5" s="99" t="s">
        <v>5</v>
      </c>
      <c r="K5" s="99" t="s">
        <v>6</v>
      </c>
      <c r="L5" s="99" t="s">
        <v>7</v>
      </c>
      <c r="M5" s="99" t="s">
        <v>8</v>
      </c>
      <c r="N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</row>
    <row r="6" spans="1:51" x14ac:dyDescent="0.25">
      <c r="A6" s="79"/>
      <c r="B6" s="79"/>
      <c r="C6" s="82" t="e">
        <f>+#REF!</f>
        <v>#REF!</v>
      </c>
      <c r="D6" s="91"/>
      <c r="E6" s="91"/>
      <c r="F6" s="92" t="e">
        <f>+#REF!</f>
        <v>#REF!</v>
      </c>
      <c r="G6" s="92" t="e">
        <f>+#REF!</f>
        <v>#REF!</v>
      </c>
      <c r="H6" s="92" t="e">
        <f>+#REF!</f>
        <v>#REF!</v>
      </c>
      <c r="I6" s="92"/>
      <c r="J6" s="92" t="e">
        <f>+#REF!</f>
        <v>#REF!</v>
      </c>
      <c r="K6" s="92" t="e">
        <f>+#REF!</f>
        <v>#REF!</v>
      </c>
      <c r="L6" s="92" t="e">
        <f>+#REF!</f>
        <v>#REF!</v>
      </c>
      <c r="M6" s="92" t="e">
        <f>+#REF!</f>
        <v>#REF!</v>
      </c>
      <c r="N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</row>
    <row r="7" spans="1:51" x14ac:dyDescent="0.25">
      <c r="A7" s="79"/>
      <c r="B7" s="79"/>
      <c r="C7" s="84" t="e">
        <f>+#REF!</f>
        <v>#REF!</v>
      </c>
      <c r="D7" s="91"/>
      <c r="E7" s="91"/>
      <c r="F7" s="92" t="e">
        <f>+#REF!</f>
        <v>#REF!</v>
      </c>
      <c r="G7" s="92" t="e">
        <f>+#REF!</f>
        <v>#REF!</v>
      </c>
      <c r="H7" s="92" t="e">
        <f>+#REF!</f>
        <v>#REF!</v>
      </c>
      <c r="I7" s="92"/>
      <c r="J7" s="92" t="e">
        <f>+#REF!</f>
        <v>#REF!</v>
      </c>
      <c r="K7" s="92" t="e">
        <f>+#REF!</f>
        <v>#REF!</v>
      </c>
      <c r="L7" s="92" t="e">
        <f>+#REF!</f>
        <v>#REF!</v>
      </c>
      <c r="M7" s="92" t="e">
        <f>+#REF!</f>
        <v>#REF!</v>
      </c>
      <c r="N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</row>
    <row r="8" spans="1:51" x14ac:dyDescent="0.25">
      <c r="A8" s="79"/>
      <c r="B8" s="79"/>
      <c r="C8" s="84" t="e">
        <f>+#REF!</f>
        <v>#REF!</v>
      </c>
      <c r="D8" s="91"/>
      <c r="E8" s="91"/>
      <c r="F8" s="92" t="e">
        <f>+#REF!</f>
        <v>#REF!</v>
      </c>
      <c r="G8" s="92" t="e">
        <f>+#REF!</f>
        <v>#REF!</v>
      </c>
      <c r="H8" s="92" t="e">
        <f>+#REF!</f>
        <v>#REF!</v>
      </c>
      <c r="I8" s="92"/>
      <c r="J8" s="92" t="e">
        <f>+#REF!</f>
        <v>#REF!</v>
      </c>
      <c r="K8" s="92" t="e">
        <f>+#REF!</f>
        <v>#REF!</v>
      </c>
      <c r="L8" s="92" t="e">
        <f>+#REF!</f>
        <v>#REF!</v>
      </c>
      <c r="M8" s="92" t="e">
        <f>+#REF!</f>
        <v>#REF!</v>
      </c>
      <c r="N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</row>
    <row r="9" spans="1:51" x14ac:dyDescent="0.25">
      <c r="A9" s="79"/>
      <c r="B9" s="79"/>
      <c r="C9" s="84" t="e">
        <f>+#REF!</f>
        <v>#REF!</v>
      </c>
      <c r="D9" s="91"/>
      <c r="E9" s="91"/>
      <c r="F9" s="92" t="e">
        <f>+#REF!</f>
        <v>#REF!</v>
      </c>
      <c r="G9" s="92" t="e">
        <f>+#REF!</f>
        <v>#REF!</v>
      </c>
      <c r="H9" s="92" t="e">
        <f>+#REF!</f>
        <v>#REF!</v>
      </c>
      <c r="I9" s="92"/>
      <c r="J9" s="92" t="e">
        <f>+#REF!</f>
        <v>#REF!</v>
      </c>
      <c r="K9" s="92" t="e">
        <f>+#REF!</f>
        <v>#REF!</v>
      </c>
      <c r="L9" s="92" t="e">
        <f>+#REF!</f>
        <v>#REF!</v>
      </c>
      <c r="M9" s="92" t="e">
        <f>+#REF!</f>
        <v>#REF!</v>
      </c>
      <c r="N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</row>
    <row r="10" spans="1:51" x14ac:dyDescent="0.25">
      <c r="A10" s="79"/>
      <c r="B10" s="79"/>
      <c r="C10" s="84" t="e">
        <f>+#REF!</f>
        <v>#REF!</v>
      </c>
      <c r="D10" s="91"/>
      <c r="E10" s="91"/>
      <c r="F10" s="92" t="e">
        <f>+#REF!</f>
        <v>#REF!</v>
      </c>
      <c r="G10" s="92" t="e">
        <f>+#REF!</f>
        <v>#REF!</v>
      </c>
      <c r="H10" s="92" t="e">
        <f>+#REF!</f>
        <v>#REF!</v>
      </c>
      <c r="I10" s="92"/>
      <c r="J10" s="92" t="e">
        <f>+#REF!</f>
        <v>#REF!</v>
      </c>
      <c r="K10" s="92" t="e">
        <f>+#REF!</f>
        <v>#REF!</v>
      </c>
      <c r="L10" s="92" t="e">
        <f>+#REF!</f>
        <v>#REF!</v>
      </c>
      <c r="M10" s="92" t="e">
        <f>+#REF!</f>
        <v>#REF!</v>
      </c>
      <c r="N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</row>
    <row r="11" spans="1:51" x14ac:dyDescent="0.25">
      <c r="A11" s="79"/>
      <c r="B11" s="79"/>
      <c r="C11" s="84" t="e">
        <f>+#REF!</f>
        <v>#REF!</v>
      </c>
      <c r="D11" s="91"/>
      <c r="E11" s="91"/>
      <c r="F11" s="92" t="e">
        <f>+#REF!</f>
        <v>#REF!</v>
      </c>
      <c r="G11" s="92" t="e">
        <f>+#REF!</f>
        <v>#REF!</v>
      </c>
      <c r="H11" s="92" t="e">
        <f>+#REF!</f>
        <v>#REF!</v>
      </c>
      <c r="I11" s="92"/>
      <c r="J11" s="92" t="e">
        <f>+#REF!</f>
        <v>#REF!</v>
      </c>
      <c r="K11" s="92" t="e">
        <f>+#REF!</f>
        <v>#REF!</v>
      </c>
      <c r="L11" s="92" t="e">
        <f>+#REF!</f>
        <v>#REF!</v>
      </c>
      <c r="M11" s="92" t="e">
        <f>+#REF!</f>
        <v>#REF!</v>
      </c>
      <c r="N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</row>
    <row r="12" spans="1:51" x14ac:dyDescent="0.25">
      <c r="A12" s="79"/>
      <c r="B12" s="79"/>
      <c r="C12" s="82"/>
      <c r="D12" s="91"/>
      <c r="E12" s="91"/>
      <c r="F12" s="92"/>
      <c r="G12" s="92"/>
      <c r="H12" s="92"/>
      <c r="I12" s="92"/>
      <c r="J12" s="92"/>
      <c r="K12" s="92"/>
      <c r="L12" s="92"/>
      <c r="M12" s="92"/>
      <c r="N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</row>
    <row r="13" spans="1:51" x14ac:dyDescent="0.25">
      <c r="A13" s="79"/>
      <c r="B13" s="79"/>
      <c r="C13" s="82"/>
      <c r="D13" s="91"/>
      <c r="E13" s="91"/>
      <c r="F13" s="92"/>
      <c r="G13" s="92"/>
      <c r="H13" s="92"/>
      <c r="I13" s="92"/>
      <c r="J13" s="92"/>
      <c r="K13" s="92"/>
      <c r="L13" s="92"/>
      <c r="M13" s="92"/>
      <c r="N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</row>
    <row r="14" spans="1:51" x14ac:dyDescent="0.25">
      <c r="A14" s="79"/>
      <c r="B14" s="79"/>
      <c r="C14" s="82"/>
      <c r="D14" s="91"/>
      <c r="E14" s="91"/>
      <c r="F14" s="92"/>
      <c r="G14" s="92"/>
      <c r="H14" s="92"/>
      <c r="I14" s="92"/>
      <c r="J14" s="92"/>
      <c r="K14" s="92"/>
      <c r="L14" s="92"/>
      <c r="M14" s="92"/>
      <c r="N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</row>
    <row r="15" spans="1:51" x14ac:dyDescent="0.25">
      <c r="A15" s="79"/>
      <c r="B15" s="79"/>
      <c r="C15" s="91"/>
      <c r="D15" s="91"/>
      <c r="E15" s="91"/>
      <c r="F15" s="92"/>
      <c r="G15" s="92"/>
      <c r="H15" s="92"/>
      <c r="I15" s="92"/>
      <c r="J15" s="92"/>
      <c r="K15" s="92"/>
      <c r="L15" s="92"/>
      <c r="M15" s="92"/>
      <c r="N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</row>
    <row r="16" spans="1:51" ht="21" x14ac:dyDescent="0.35">
      <c r="A16" s="79"/>
      <c r="B16" s="101"/>
      <c r="C16" s="101" t="s">
        <v>18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2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</row>
    <row r="17" spans="1:43" x14ac:dyDescent="0.25">
      <c r="A17" s="79"/>
      <c r="B17" s="7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</row>
    <row r="18" spans="1:43" ht="27.75" customHeight="1" x14ac:dyDescent="0.25">
      <c r="A18" s="79"/>
      <c r="B18" s="79"/>
      <c r="C18" s="90"/>
      <c r="D18" s="90"/>
      <c r="E18" s="90"/>
      <c r="F18" s="98">
        <v>2016</v>
      </c>
      <c r="G18" s="98">
        <v>2017</v>
      </c>
      <c r="H18" s="98">
        <v>2018</v>
      </c>
      <c r="I18" s="98"/>
      <c r="J18" s="99" t="s">
        <v>5</v>
      </c>
      <c r="K18" s="99" t="s">
        <v>6</v>
      </c>
      <c r="L18" s="99" t="s">
        <v>7</v>
      </c>
      <c r="M18" s="99" t="s">
        <v>8</v>
      </c>
      <c r="N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</row>
    <row r="19" spans="1:43" x14ac:dyDescent="0.25">
      <c r="A19" s="79"/>
      <c r="B19" s="79"/>
      <c r="C19" s="82" t="s">
        <v>22</v>
      </c>
      <c r="D19" s="91"/>
      <c r="E19" s="91"/>
      <c r="F19" s="92" t="e">
        <f>+#REF!</f>
        <v>#REF!</v>
      </c>
      <c r="G19" s="92" t="e">
        <f>+#REF!</f>
        <v>#REF!</v>
      </c>
      <c r="H19" s="92" t="e">
        <f>+#REF!</f>
        <v>#REF!</v>
      </c>
      <c r="I19" s="92"/>
      <c r="J19" s="92" t="e">
        <f>+#REF!</f>
        <v>#REF!</v>
      </c>
      <c r="K19" s="92" t="e">
        <f>+#REF!</f>
        <v>#REF!</v>
      </c>
      <c r="L19" s="92" t="e">
        <f>+#REF!</f>
        <v>#REF!</v>
      </c>
      <c r="M19" s="92" t="e">
        <f>+#REF!</f>
        <v>#REF!</v>
      </c>
      <c r="N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</row>
    <row r="20" spans="1:43" x14ac:dyDescent="0.25">
      <c r="A20" s="79"/>
      <c r="B20" s="79"/>
      <c r="C20" s="84" t="s">
        <v>23</v>
      </c>
      <c r="D20" s="91"/>
      <c r="E20" s="91"/>
      <c r="F20" s="92" t="e">
        <f>+#REF!</f>
        <v>#REF!</v>
      </c>
      <c r="G20" s="92" t="e">
        <f>+#REF!</f>
        <v>#REF!</v>
      </c>
      <c r="H20" s="92" t="e">
        <f>+#REF!</f>
        <v>#REF!</v>
      </c>
      <c r="I20" s="92"/>
      <c r="J20" s="92" t="e">
        <f>+#REF!</f>
        <v>#REF!</v>
      </c>
      <c r="K20" s="92" t="e">
        <f>+#REF!</f>
        <v>#REF!</v>
      </c>
      <c r="L20" s="92" t="e">
        <f>+#REF!</f>
        <v>#REF!</v>
      </c>
      <c r="M20" s="92" t="e">
        <f>+#REF!</f>
        <v>#REF!</v>
      </c>
      <c r="N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</row>
    <row r="21" spans="1:43" x14ac:dyDescent="0.25">
      <c r="A21" s="79"/>
      <c r="B21" s="79"/>
      <c r="C21" s="84" t="s">
        <v>24</v>
      </c>
      <c r="D21" s="91"/>
      <c r="E21" s="91"/>
      <c r="F21" s="92" t="e">
        <f>+#REF!</f>
        <v>#REF!</v>
      </c>
      <c r="G21" s="92" t="e">
        <f>+#REF!</f>
        <v>#REF!</v>
      </c>
      <c r="H21" s="92" t="e">
        <f>+#REF!</f>
        <v>#REF!</v>
      </c>
      <c r="I21" s="92"/>
      <c r="J21" s="92" t="e">
        <f>+#REF!</f>
        <v>#REF!</v>
      </c>
      <c r="K21" s="92" t="e">
        <f>+#REF!</f>
        <v>#REF!</v>
      </c>
      <c r="L21" s="92" t="e">
        <f>+#REF!</f>
        <v>#REF!</v>
      </c>
      <c r="M21" s="92" t="e">
        <f>+#REF!</f>
        <v>#REF!</v>
      </c>
      <c r="N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</row>
    <row r="22" spans="1:43" x14ac:dyDescent="0.25">
      <c r="A22" s="79"/>
      <c r="B22" s="79"/>
      <c r="C22" s="84" t="s">
        <v>25</v>
      </c>
      <c r="D22" s="91"/>
      <c r="E22" s="91"/>
      <c r="F22" s="92" t="e">
        <f>+#REF!</f>
        <v>#REF!</v>
      </c>
      <c r="G22" s="92" t="e">
        <f>+#REF!</f>
        <v>#REF!</v>
      </c>
      <c r="H22" s="92" t="e">
        <f>+#REF!</f>
        <v>#REF!</v>
      </c>
      <c r="I22" s="92"/>
      <c r="J22" s="92" t="e">
        <f>+#REF!</f>
        <v>#REF!</v>
      </c>
      <c r="K22" s="92" t="e">
        <f>+#REF!</f>
        <v>#REF!</v>
      </c>
      <c r="L22" s="92" t="e">
        <f>+#REF!</f>
        <v>#REF!</v>
      </c>
      <c r="M22" s="92" t="e">
        <f>+#REF!</f>
        <v>#REF!</v>
      </c>
      <c r="N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</row>
    <row r="23" spans="1:43" x14ac:dyDescent="0.25">
      <c r="A23" s="79"/>
      <c r="B23" s="79"/>
      <c r="C23" s="84" t="s">
        <v>26</v>
      </c>
      <c r="D23" s="91"/>
      <c r="E23" s="91"/>
      <c r="F23" s="92" t="e">
        <f>+#REF!</f>
        <v>#REF!</v>
      </c>
      <c r="G23" s="92" t="e">
        <f>+#REF!</f>
        <v>#REF!</v>
      </c>
      <c r="H23" s="92" t="e">
        <f>+#REF!</f>
        <v>#REF!</v>
      </c>
      <c r="I23" s="92"/>
      <c r="J23" s="92" t="e">
        <f>+#REF!</f>
        <v>#REF!</v>
      </c>
      <c r="K23" s="92" t="e">
        <f>+#REF!</f>
        <v>#REF!</v>
      </c>
      <c r="L23" s="92" t="e">
        <f>+#REF!</f>
        <v>#REF!</v>
      </c>
      <c r="M23" s="92" t="e">
        <f>+#REF!</f>
        <v>#REF!</v>
      </c>
      <c r="N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</row>
    <row r="24" spans="1:43" x14ac:dyDescent="0.25">
      <c r="A24" s="79"/>
      <c r="B24" s="79"/>
      <c r="C24" s="84" t="s">
        <v>27</v>
      </c>
      <c r="D24" s="91"/>
      <c r="E24" s="91"/>
      <c r="F24" s="92" t="e">
        <f>+#REF!</f>
        <v>#REF!</v>
      </c>
      <c r="G24" s="92" t="e">
        <f>+#REF!</f>
        <v>#REF!</v>
      </c>
      <c r="H24" s="92" t="e">
        <f>+#REF!</f>
        <v>#REF!</v>
      </c>
      <c r="I24" s="92"/>
      <c r="J24" s="92" t="e">
        <f>+#REF!</f>
        <v>#REF!</v>
      </c>
      <c r="K24" s="92" t="e">
        <f>+#REF!</f>
        <v>#REF!</v>
      </c>
      <c r="L24" s="92" t="e">
        <f>+#REF!</f>
        <v>#REF!</v>
      </c>
      <c r="M24" s="92" t="e">
        <f>+#REF!</f>
        <v>#REF!</v>
      </c>
      <c r="N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</row>
    <row r="25" spans="1:43" x14ac:dyDescent="0.25">
      <c r="A25" s="79"/>
      <c r="B25" s="79"/>
      <c r="C25" s="82"/>
      <c r="D25" s="91"/>
      <c r="E25" s="91"/>
      <c r="F25" s="92"/>
      <c r="G25" s="92"/>
      <c r="H25" s="92"/>
      <c r="I25" s="92"/>
      <c r="J25" s="92"/>
      <c r="K25" s="92"/>
      <c r="L25" s="92"/>
      <c r="M25" s="92"/>
      <c r="N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</row>
    <row r="26" spans="1:43" x14ac:dyDescent="0.25">
      <c r="A26" s="79"/>
      <c r="B26" s="79"/>
      <c r="C26" s="84"/>
      <c r="D26" s="91"/>
      <c r="E26" s="91"/>
      <c r="F26" s="92"/>
      <c r="G26" s="92"/>
      <c r="H26" s="92"/>
      <c r="I26" s="92"/>
      <c r="J26" s="92"/>
      <c r="K26" s="92"/>
      <c r="L26" s="92"/>
      <c r="M26" s="92"/>
      <c r="N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</row>
    <row r="27" spans="1:43" x14ac:dyDescent="0.25">
      <c r="A27" s="79"/>
      <c r="B27" s="79"/>
      <c r="C27" s="84"/>
      <c r="D27" s="91"/>
      <c r="E27" s="91"/>
      <c r="F27" s="92"/>
      <c r="G27" s="92"/>
      <c r="H27" s="92"/>
      <c r="I27" s="92"/>
      <c r="J27" s="92"/>
      <c r="K27" s="92"/>
      <c r="L27" s="92"/>
      <c r="M27" s="92"/>
      <c r="N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</row>
    <row r="28" spans="1:43" x14ac:dyDescent="0.25">
      <c r="A28" s="79"/>
      <c r="B28" s="7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</row>
    <row r="29" spans="1:43" ht="21" x14ac:dyDescent="0.35">
      <c r="A29" s="80"/>
      <c r="B29" s="80"/>
      <c r="C29" s="93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0"/>
      <c r="O29" s="97"/>
      <c r="P29" s="80"/>
      <c r="Q29" s="80"/>
      <c r="R29" s="80"/>
      <c r="S29" s="80"/>
      <c r="T29" s="80"/>
      <c r="U29" s="80"/>
      <c r="V29" s="80"/>
      <c r="W29" s="80"/>
      <c r="X29" s="80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</row>
    <row r="30" spans="1:43" ht="21" x14ac:dyDescent="0.35">
      <c r="A30" s="79"/>
      <c r="B30" s="101"/>
      <c r="C30" s="101" t="s">
        <v>19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2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</row>
    <row r="31" spans="1:43" x14ac:dyDescent="0.25">
      <c r="A31" s="79"/>
      <c r="B31" s="7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</row>
    <row r="32" spans="1:43" ht="30.75" customHeight="1" x14ac:dyDescent="0.25">
      <c r="A32" s="79"/>
      <c r="B32" s="79"/>
      <c r="C32" s="90"/>
      <c r="D32" s="90"/>
      <c r="E32" s="90"/>
      <c r="F32" s="98">
        <v>2016</v>
      </c>
      <c r="G32" s="98">
        <v>2017</v>
      </c>
      <c r="H32" s="98">
        <v>2018</v>
      </c>
      <c r="I32" s="98"/>
      <c r="J32" s="99" t="s">
        <v>5</v>
      </c>
      <c r="K32" s="99" t="s">
        <v>6</v>
      </c>
      <c r="L32" s="99" t="s">
        <v>7</v>
      </c>
      <c r="M32" s="99" t="s">
        <v>8</v>
      </c>
      <c r="N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</row>
    <row r="33" spans="1:43" x14ac:dyDescent="0.25">
      <c r="A33" s="79"/>
      <c r="B33" s="79"/>
      <c r="C33" s="82" t="s">
        <v>22</v>
      </c>
      <c r="D33" s="91"/>
      <c r="E33" s="91"/>
      <c r="F33" s="92" t="e">
        <f>+#REF!</f>
        <v>#REF!</v>
      </c>
      <c r="G33" s="92" t="e">
        <f>+#REF!</f>
        <v>#REF!</v>
      </c>
      <c r="H33" s="92" t="e">
        <f>+#REF!</f>
        <v>#REF!</v>
      </c>
      <c r="I33" s="92"/>
      <c r="J33" s="92" t="e">
        <f>+#REF!</f>
        <v>#REF!</v>
      </c>
      <c r="K33" s="92" t="e">
        <f>+#REF!</f>
        <v>#REF!</v>
      </c>
      <c r="L33" s="92" t="e">
        <f>+#REF!</f>
        <v>#REF!</v>
      </c>
      <c r="M33" s="92" t="e">
        <f>+#REF!</f>
        <v>#REF!</v>
      </c>
      <c r="N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</row>
    <row r="34" spans="1:43" x14ac:dyDescent="0.25">
      <c r="A34" s="79"/>
      <c r="B34" s="79"/>
      <c r="C34" s="84" t="s">
        <v>23</v>
      </c>
      <c r="D34" s="91"/>
      <c r="E34" s="91"/>
      <c r="F34" s="92"/>
      <c r="G34" s="92"/>
      <c r="H34" s="92"/>
      <c r="I34" s="92"/>
      <c r="J34" s="92"/>
      <c r="K34" s="92"/>
      <c r="L34" s="92"/>
      <c r="M34" s="92"/>
      <c r="N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</row>
    <row r="35" spans="1:43" x14ac:dyDescent="0.25">
      <c r="A35" s="79"/>
      <c r="B35" s="79"/>
      <c r="C35" s="84" t="s">
        <v>24</v>
      </c>
      <c r="D35" s="91"/>
      <c r="E35" s="91"/>
      <c r="F35" s="92" t="e">
        <f>+#REF!</f>
        <v>#REF!</v>
      </c>
      <c r="G35" s="92" t="e">
        <f>+#REF!</f>
        <v>#REF!</v>
      </c>
      <c r="H35" s="92" t="e">
        <f>+#REF!</f>
        <v>#REF!</v>
      </c>
      <c r="I35" s="92"/>
      <c r="J35" s="92" t="e">
        <f>+#REF!</f>
        <v>#REF!</v>
      </c>
      <c r="K35" s="92" t="e">
        <f>+#REF!</f>
        <v>#REF!</v>
      </c>
      <c r="L35" s="92" t="e">
        <f>+#REF!</f>
        <v>#REF!</v>
      </c>
      <c r="M35" s="92" t="e">
        <f>+#REF!</f>
        <v>#REF!</v>
      </c>
      <c r="N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</row>
    <row r="36" spans="1:43" x14ac:dyDescent="0.25">
      <c r="A36" s="79"/>
      <c r="B36" s="79"/>
      <c r="C36" s="84" t="s">
        <v>25</v>
      </c>
      <c r="D36" s="91"/>
      <c r="E36" s="91"/>
      <c r="F36" s="92" t="e">
        <f>+#REF!</f>
        <v>#REF!</v>
      </c>
      <c r="G36" s="92" t="e">
        <f>+#REF!</f>
        <v>#REF!</v>
      </c>
      <c r="H36" s="92" t="e">
        <f>+#REF!</f>
        <v>#REF!</v>
      </c>
      <c r="I36" s="92"/>
      <c r="J36" s="92" t="e">
        <f>+#REF!</f>
        <v>#REF!</v>
      </c>
      <c r="K36" s="92" t="e">
        <f>+#REF!</f>
        <v>#REF!</v>
      </c>
      <c r="L36" s="92" t="e">
        <f>+#REF!</f>
        <v>#REF!</v>
      </c>
      <c r="M36" s="92" t="e">
        <f>+#REF!</f>
        <v>#REF!</v>
      </c>
      <c r="N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</row>
    <row r="37" spans="1:43" x14ac:dyDescent="0.25">
      <c r="A37" s="79"/>
      <c r="B37" s="79"/>
      <c r="C37" s="84" t="s">
        <v>26</v>
      </c>
      <c r="D37" s="91"/>
      <c r="E37" s="91"/>
      <c r="F37" s="92" t="e">
        <f>+#REF!</f>
        <v>#REF!</v>
      </c>
      <c r="G37" s="92" t="e">
        <f>+#REF!</f>
        <v>#REF!</v>
      </c>
      <c r="H37" s="92" t="e">
        <f>+#REF!</f>
        <v>#REF!</v>
      </c>
      <c r="I37" s="92"/>
      <c r="J37" s="92" t="e">
        <f>+#REF!</f>
        <v>#REF!</v>
      </c>
      <c r="K37" s="92" t="e">
        <f>+#REF!</f>
        <v>#REF!</v>
      </c>
      <c r="L37" s="92" t="e">
        <f>+#REF!</f>
        <v>#REF!</v>
      </c>
      <c r="M37" s="92" t="e">
        <f>+#REF!</f>
        <v>#REF!</v>
      </c>
      <c r="N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</row>
    <row r="38" spans="1:43" x14ac:dyDescent="0.25">
      <c r="A38" s="79"/>
      <c r="B38" s="79"/>
      <c r="C38" s="84" t="s">
        <v>27</v>
      </c>
      <c r="D38" s="91"/>
      <c r="E38" s="91"/>
      <c r="F38" s="92" t="e">
        <f>+#REF!</f>
        <v>#REF!</v>
      </c>
      <c r="G38" s="92" t="e">
        <f>+#REF!</f>
        <v>#REF!</v>
      </c>
      <c r="H38" s="92" t="e">
        <f>+#REF!</f>
        <v>#REF!</v>
      </c>
      <c r="I38" s="92"/>
      <c r="J38" s="92" t="e">
        <f>+#REF!</f>
        <v>#REF!</v>
      </c>
      <c r="K38" s="92" t="e">
        <f>+#REF!</f>
        <v>#REF!</v>
      </c>
      <c r="L38" s="92" t="e">
        <f>+#REF!</f>
        <v>#REF!</v>
      </c>
      <c r="M38" s="92" t="e">
        <f>+#REF!</f>
        <v>#REF!</v>
      </c>
      <c r="N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</row>
    <row r="39" spans="1:43" x14ac:dyDescent="0.25">
      <c r="A39" s="79"/>
      <c r="B39" s="79"/>
      <c r="C39" s="84"/>
      <c r="D39" s="91"/>
      <c r="E39" s="91"/>
      <c r="F39" s="92"/>
      <c r="G39" s="92"/>
      <c r="H39" s="92"/>
      <c r="I39" s="92"/>
      <c r="J39" s="92"/>
      <c r="K39" s="92"/>
      <c r="L39" s="92"/>
      <c r="M39" s="92"/>
      <c r="N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</row>
    <row r="40" spans="1:43" x14ac:dyDescent="0.25">
      <c r="A40" s="79"/>
      <c r="B40" s="79"/>
      <c r="C40" s="84"/>
      <c r="D40" s="91"/>
      <c r="E40" s="91"/>
      <c r="F40" s="92"/>
      <c r="G40" s="92"/>
      <c r="H40" s="92"/>
      <c r="I40" s="92"/>
      <c r="J40" s="92"/>
      <c r="K40" s="92"/>
      <c r="L40" s="92"/>
      <c r="M40" s="92"/>
      <c r="N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</row>
    <row r="41" spans="1:43" x14ac:dyDescent="0.25">
      <c r="A41" s="79"/>
      <c r="B41" s="79"/>
      <c r="C41" s="84"/>
      <c r="D41" s="91"/>
      <c r="E41" s="91"/>
      <c r="F41" s="92"/>
      <c r="G41" s="92"/>
      <c r="H41" s="92"/>
      <c r="I41" s="92"/>
      <c r="J41" s="92"/>
      <c r="K41" s="92"/>
      <c r="L41" s="92"/>
      <c r="M41" s="92"/>
      <c r="N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</row>
    <row r="42" spans="1:43" x14ac:dyDescent="0.25">
      <c r="A42" s="79"/>
      <c r="B42" s="79"/>
      <c r="C42" s="91"/>
      <c r="D42" s="91"/>
      <c r="E42" s="91"/>
      <c r="F42" s="92"/>
      <c r="G42" s="92"/>
      <c r="H42" s="92"/>
      <c r="I42" s="94"/>
      <c r="J42" s="94"/>
      <c r="K42" s="94"/>
      <c r="L42" s="94"/>
      <c r="M42" s="94"/>
      <c r="N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</row>
    <row r="43" spans="1:43" x14ac:dyDescent="0.25">
      <c r="A43" s="79"/>
      <c r="B43" s="79"/>
      <c r="C43" s="91"/>
      <c r="D43" s="91"/>
      <c r="E43" s="91"/>
      <c r="F43" s="91"/>
      <c r="G43" s="91"/>
      <c r="H43" s="91"/>
      <c r="I43" s="90"/>
      <c r="J43" s="90"/>
      <c r="K43" s="90"/>
      <c r="L43" s="90"/>
      <c r="M43" s="90"/>
      <c r="N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</row>
    <row r="44" spans="1:43" ht="21" x14ac:dyDescent="0.35">
      <c r="A44" s="79"/>
      <c r="B44" s="101"/>
      <c r="C44" s="101" t="s">
        <v>20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1:43" x14ac:dyDescent="0.25">
      <c r="A45" s="79"/>
      <c r="B45" s="79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</row>
    <row r="46" spans="1:43" ht="29.25" customHeight="1" x14ac:dyDescent="0.25">
      <c r="A46" s="79"/>
      <c r="B46" s="79"/>
      <c r="C46" s="90"/>
      <c r="D46" s="90"/>
      <c r="E46" s="90"/>
      <c r="F46" s="98">
        <v>2016</v>
      </c>
      <c r="G46" s="98">
        <v>2017</v>
      </c>
      <c r="H46" s="98">
        <v>2018</v>
      </c>
      <c r="I46" s="98"/>
      <c r="J46" s="99" t="s">
        <v>5</v>
      </c>
      <c r="K46" s="99" t="s">
        <v>6</v>
      </c>
      <c r="L46" s="99" t="s">
        <v>7</v>
      </c>
      <c r="M46" s="99" t="s">
        <v>8</v>
      </c>
      <c r="N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</row>
    <row r="47" spans="1:43" x14ac:dyDescent="0.25">
      <c r="A47" s="79"/>
      <c r="B47" s="79"/>
      <c r="C47" s="82" t="s">
        <v>22</v>
      </c>
      <c r="D47" s="91"/>
      <c r="E47" s="91"/>
      <c r="F47" s="92" t="e">
        <f>+#REF!</f>
        <v>#REF!</v>
      </c>
      <c r="G47" s="92" t="e">
        <f>+#REF!</f>
        <v>#REF!</v>
      </c>
      <c r="H47" s="92" t="e">
        <f>+#REF!</f>
        <v>#REF!</v>
      </c>
      <c r="I47" s="92"/>
      <c r="J47" s="92" t="e">
        <f>+#REF!</f>
        <v>#REF!</v>
      </c>
      <c r="K47" s="92" t="e">
        <f>+#REF!</f>
        <v>#REF!</v>
      </c>
      <c r="L47" s="92" t="e">
        <f>+#REF!</f>
        <v>#REF!</v>
      </c>
      <c r="M47" s="92" t="e">
        <f>+#REF!</f>
        <v>#REF!</v>
      </c>
      <c r="N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</row>
    <row r="48" spans="1:43" x14ac:dyDescent="0.25">
      <c r="A48" s="79"/>
      <c r="B48" s="79"/>
      <c r="C48" s="84" t="s">
        <v>23</v>
      </c>
      <c r="D48" s="91"/>
      <c r="E48" s="91"/>
      <c r="F48" s="92" t="e">
        <f>+#REF!</f>
        <v>#REF!</v>
      </c>
      <c r="G48" s="92" t="e">
        <f>+#REF!</f>
        <v>#REF!</v>
      </c>
      <c r="H48" s="92" t="e">
        <f>+#REF!</f>
        <v>#REF!</v>
      </c>
      <c r="I48" s="92"/>
      <c r="J48" s="92" t="e">
        <f>+#REF!</f>
        <v>#REF!</v>
      </c>
      <c r="K48" s="92" t="e">
        <f>+#REF!</f>
        <v>#REF!</v>
      </c>
      <c r="L48" s="92" t="e">
        <f>+#REF!</f>
        <v>#REF!</v>
      </c>
      <c r="M48" s="92" t="e">
        <f>+#REF!</f>
        <v>#REF!</v>
      </c>
      <c r="N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</row>
    <row r="49" spans="1:44" x14ac:dyDescent="0.25">
      <c r="A49" s="79"/>
      <c r="B49" s="79"/>
      <c r="C49" s="84" t="s">
        <v>24</v>
      </c>
      <c r="D49" s="91"/>
      <c r="E49" s="91"/>
      <c r="F49" s="92" t="e">
        <f>+#REF!</f>
        <v>#REF!</v>
      </c>
      <c r="G49" s="92" t="e">
        <f>+#REF!</f>
        <v>#REF!</v>
      </c>
      <c r="H49" s="92" t="e">
        <f>+#REF!</f>
        <v>#REF!</v>
      </c>
      <c r="I49" s="92"/>
      <c r="J49" s="92" t="e">
        <f>+#REF!</f>
        <v>#REF!</v>
      </c>
      <c r="K49" s="92" t="e">
        <f>+#REF!</f>
        <v>#REF!</v>
      </c>
      <c r="L49" s="92" t="e">
        <f>+#REF!</f>
        <v>#REF!</v>
      </c>
      <c r="M49" s="92" t="e">
        <f>+#REF!</f>
        <v>#REF!</v>
      </c>
      <c r="N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</row>
    <row r="50" spans="1:44" x14ac:dyDescent="0.25">
      <c r="A50" s="79"/>
      <c r="B50" s="79"/>
      <c r="C50" s="84" t="s">
        <v>25</v>
      </c>
      <c r="D50" s="91"/>
      <c r="E50" s="91"/>
      <c r="F50" s="92" t="e">
        <f>+#REF!</f>
        <v>#REF!</v>
      </c>
      <c r="G50" s="92" t="e">
        <f>+#REF!</f>
        <v>#REF!</v>
      </c>
      <c r="H50" s="92" t="e">
        <f>+#REF!</f>
        <v>#REF!</v>
      </c>
      <c r="I50" s="92"/>
      <c r="J50" s="92" t="e">
        <f>+#REF!</f>
        <v>#REF!</v>
      </c>
      <c r="K50" s="92" t="e">
        <f>+#REF!</f>
        <v>#REF!</v>
      </c>
      <c r="L50" s="92" t="e">
        <f>+#REF!</f>
        <v>#REF!</v>
      </c>
      <c r="M50" s="92" t="e">
        <f>+#REF!</f>
        <v>#REF!</v>
      </c>
      <c r="N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</row>
    <row r="51" spans="1:44" x14ac:dyDescent="0.25">
      <c r="A51" s="79"/>
      <c r="B51" s="79"/>
      <c r="C51" s="84" t="s">
        <v>26</v>
      </c>
      <c r="D51" s="91"/>
      <c r="E51" s="91"/>
      <c r="F51" s="92" t="e">
        <f>+#REF!</f>
        <v>#REF!</v>
      </c>
      <c r="G51" s="92" t="e">
        <f>+#REF!</f>
        <v>#REF!</v>
      </c>
      <c r="H51" s="92" t="e">
        <f>+#REF!</f>
        <v>#REF!</v>
      </c>
      <c r="I51" s="92"/>
      <c r="J51" s="92" t="e">
        <f>+#REF!</f>
        <v>#REF!</v>
      </c>
      <c r="K51" s="92" t="e">
        <f>+#REF!</f>
        <v>#REF!</v>
      </c>
      <c r="L51" s="92" t="e">
        <f>+#REF!</f>
        <v>#REF!</v>
      </c>
      <c r="M51" s="92" t="e">
        <f>+#REF!</f>
        <v>#REF!</v>
      </c>
      <c r="N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</row>
    <row r="52" spans="1:44" x14ac:dyDescent="0.25">
      <c r="A52" s="79"/>
      <c r="B52" s="79"/>
      <c r="C52" s="84" t="s">
        <v>27</v>
      </c>
      <c r="D52" s="91"/>
      <c r="E52" s="91"/>
      <c r="F52" s="92" t="e">
        <f>+#REF!</f>
        <v>#REF!</v>
      </c>
      <c r="G52" s="92" t="e">
        <f>+#REF!</f>
        <v>#REF!</v>
      </c>
      <c r="H52" s="92" t="e">
        <f>+#REF!</f>
        <v>#REF!</v>
      </c>
      <c r="I52" s="92"/>
      <c r="J52" s="92" t="e">
        <f>+#REF!</f>
        <v>#REF!</v>
      </c>
      <c r="K52" s="92" t="e">
        <f>+#REF!</f>
        <v>#REF!</v>
      </c>
      <c r="L52" s="92" t="e">
        <f>+#REF!</f>
        <v>#REF!</v>
      </c>
      <c r="M52" s="92" t="e">
        <f>+#REF!</f>
        <v>#REF!</v>
      </c>
      <c r="N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</row>
    <row r="53" spans="1:44" x14ac:dyDescent="0.25">
      <c r="A53" s="79"/>
      <c r="B53" s="79"/>
      <c r="C53" s="84"/>
      <c r="D53" s="91"/>
      <c r="E53" s="91"/>
      <c r="F53" s="92"/>
      <c r="G53" s="92"/>
      <c r="H53" s="92"/>
      <c r="I53" s="92"/>
      <c r="J53" s="92"/>
      <c r="K53" s="92"/>
      <c r="L53" s="92"/>
      <c r="M53" s="92"/>
      <c r="N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</row>
    <row r="54" spans="1:44" ht="21" x14ac:dyDescent="0.35">
      <c r="A54" s="81"/>
      <c r="B54" s="81"/>
      <c r="C54" s="84"/>
      <c r="D54" s="91"/>
      <c r="E54" s="91"/>
      <c r="F54" s="92"/>
      <c r="G54" s="92"/>
      <c r="H54" s="92"/>
      <c r="I54" s="92"/>
      <c r="J54" s="92"/>
      <c r="K54" s="92"/>
      <c r="L54" s="92"/>
      <c r="M54" s="92"/>
      <c r="N54" s="80"/>
      <c r="O54" s="97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</row>
    <row r="55" spans="1:44" x14ac:dyDescent="0.25">
      <c r="A55" s="79"/>
      <c r="B55" s="79"/>
      <c r="C55" s="84"/>
      <c r="D55" s="91"/>
      <c r="E55" s="91"/>
      <c r="F55" s="92"/>
      <c r="G55" s="92"/>
      <c r="H55" s="92"/>
      <c r="I55" s="92"/>
      <c r="J55" s="92"/>
      <c r="K55" s="92"/>
      <c r="L55" s="92"/>
      <c r="M55" s="92"/>
      <c r="N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</row>
    <row r="56" spans="1:44" x14ac:dyDescent="0.25">
      <c r="A56" s="79"/>
      <c r="B56" s="7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</row>
    <row r="57" spans="1:44" x14ac:dyDescent="0.25">
      <c r="A57" s="79"/>
      <c r="B57" s="86"/>
      <c r="C57" s="91"/>
      <c r="D57" s="91"/>
      <c r="E57" s="91"/>
      <c r="F57" s="91"/>
      <c r="G57" s="91"/>
      <c r="H57" s="91"/>
      <c r="I57" s="91"/>
      <c r="J57" s="95"/>
      <c r="K57" s="95"/>
      <c r="L57" s="95"/>
      <c r="M57" s="95"/>
      <c r="N57" s="86"/>
      <c r="P57" s="86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</row>
    <row r="58" spans="1:44" ht="18.75" x14ac:dyDescent="0.3">
      <c r="A58" s="79"/>
      <c r="B58" s="86"/>
      <c r="C58" s="83"/>
      <c r="D58" s="83"/>
      <c r="E58" s="83"/>
      <c r="F58" s="85"/>
      <c r="G58" s="85"/>
      <c r="H58" s="85"/>
      <c r="I58" s="85"/>
      <c r="J58" s="85"/>
      <c r="K58" s="85"/>
      <c r="L58" s="85"/>
      <c r="M58" s="85"/>
      <c r="N58" s="86"/>
      <c r="P58" s="86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</row>
    <row r="59" spans="1:44" ht="18.75" x14ac:dyDescent="0.3">
      <c r="A59" s="79"/>
      <c r="B59" s="86"/>
      <c r="C59" s="83"/>
      <c r="D59" s="83"/>
      <c r="E59" s="83"/>
      <c r="F59" s="85"/>
      <c r="G59" s="85"/>
      <c r="H59" s="85"/>
      <c r="I59" s="85"/>
      <c r="J59" s="85"/>
      <c r="K59" s="85"/>
      <c r="L59" s="85"/>
      <c r="M59" s="85"/>
      <c r="N59" s="86"/>
      <c r="P59" s="86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</row>
    <row r="60" spans="1:44" ht="18.75" x14ac:dyDescent="0.3">
      <c r="A60" s="79"/>
      <c r="B60" s="86"/>
      <c r="C60" s="87"/>
      <c r="D60" s="83"/>
      <c r="E60" s="83"/>
      <c r="F60" s="85"/>
      <c r="G60" s="85"/>
      <c r="H60" s="85"/>
      <c r="I60" s="85"/>
      <c r="J60" s="85"/>
      <c r="K60" s="85"/>
      <c r="L60" s="85"/>
      <c r="M60" s="85"/>
      <c r="N60" s="86"/>
      <c r="P60" s="86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</row>
    <row r="61" spans="1:44" ht="18.75" x14ac:dyDescent="0.3">
      <c r="A61" s="79"/>
      <c r="B61" s="86"/>
      <c r="C61" s="87"/>
      <c r="D61" s="83"/>
      <c r="E61" s="83"/>
      <c r="F61" s="85"/>
      <c r="G61" s="85"/>
      <c r="H61" s="85"/>
      <c r="I61" s="85"/>
      <c r="J61" s="85"/>
      <c r="K61" s="85"/>
      <c r="L61" s="85"/>
      <c r="M61" s="89"/>
      <c r="N61" s="86"/>
      <c r="P61" s="86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</row>
    <row r="62" spans="1:44" ht="18.75" x14ac:dyDescent="0.3">
      <c r="A62" s="79"/>
      <c r="B62" s="86"/>
      <c r="C62" s="87"/>
      <c r="D62" s="83"/>
      <c r="E62" s="83"/>
      <c r="F62" s="85"/>
      <c r="G62" s="85"/>
      <c r="H62" s="85"/>
      <c r="I62" s="85"/>
      <c r="J62" s="85"/>
      <c r="K62" s="85"/>
      <c r="L62" s="85"/>
      <c r="M62" s="85"/>
      <c r="N62" s="86"/>
      <c r="P62" s="86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</row>
    <row r="63" spans="1:44" ht="18.75" x14ac:dyDescent="0.3">
      <c r="A63" s="79"/>
      <c r="B63" s="86"/>
      <c r="C63" s="83"/>
      <c r="D63" s="83"/>
      <c r="E63" s="83"/>
      <c r="F63" s="85"/>
      <c r="G63" s="85"/>
      <c r="H63" s="85"/>
      <c r="I63" s="85"/>
      <c r="J63" s="85"/>
      <c r="K63" s="85"/>
      <c r="L63" s="85"/>
      <c r="M63" s="85"/>
      <c r="N63" s="86"/>
      <c r="P63" s="86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</row>
    <row r="64" spans="1:44" ht="18.75" x14ac:dyDescent="0.3">
      <c r="A64" s="79"/>
      <c r="B64" s="86"/>
      <c r="C64" s="83"/>
      <c r="D64" s="83"/>
      <c r="E64" s="83"/>
      <c r="F64" s="85"/>
      <c r="G64" s="85"/>
      <c r="H64" s="85"/>
      <c r="I64" s="85"/>
      <c r="J64" s="85"/>
      <c r="K64" s="85"/>
      <c r="L64" s="85"/>
      <c r="M64" s="85"/>
      <c r="N64" s="86"/>
      <c r="P64" s="86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</row>
    <row r="65" spans="1:43" ht="18.75" x14ac:dyDescent="0.3">
      <c r="A65" s="79"/>
      <c r="B65" s="86"/>
      <c r="C65" s="83"/>
      <c r="D65" s="83"/>
      <c r="E65" s="83"/>
      <c r="F65" s="85"/>
      <c r="G65" s="85"/>
      <c r="H65" s="85"/>
      <c r="I65" s="85"/>
      <c r="J65" s="85"/>
      <c r="K65" s="85"/>
      <c r="L65" s="85"/>
      <c r="M65" s="85"/>
      <c r="N65" s="86"/>
      <c r="P65" s="86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</row>
    <row r="66" spans="1:43" ht="18.75" x14ac:dyDescent="0.3">
      <c r="A66" s="79"/>
      <c r="B66" s="86"/>
      <c r="C66" s="83"/>
      <c r="D66" s="83"/>
      <c r="E66" s="83"/>
      <c r="F66" s="85"/>
      <c r="G66" s="85"/>
      <c r="H66" s="85"/>
      <c r="I66" s="85"/>
      <c r="J66" s="85"/>
      <c r="K66" s="85"/>
      <c r="L66" s="85"/>
      <c r="M66" s="85"/>
      <c r="N66" s="86"/>
      <c r="P66" s="86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</row>
    <row r="67" spans="1:43" ht="18.75" x14ac:dyDescent="0.3">
      <c r="A67" s="79"/>
      <c r="B67" s="86"/>
      <c r="C67" s="83"/>
      <c r="D67" s="83"/>
      <c r="E67" s="83"/>
      <c r="F67" s="85"/>
      <c r="G67" s="85"/>
      <c r="H67" s="85"/>
      <c r="I67" s="85"/>
      <c r="J67" s="85"/>
      <c r="K67" s="85"/>
      <c r="L67" s="85"/>
      <c r="M67" s="85"/>
      <c r="N67" s="86"/>
      <c r="P67" s="86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</row>
    <row r="68" spans="1:43" x14ac:dyDescent="0.25">
      <c r="A68" s="79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P68" s="86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</row>
    <row r="69" spans="1:43" x14ac:dyDescent="0.25">
      <c r="A69" s="79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P69" s="86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</row>
    <row r="70" spans="1:43" x14ac:dyDescent="0.25">
      <c r="A70" s="79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P70" s="86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</row>
    <row r="71" spans="1:43" x14ac:dyDescent="0.25">
      <c r="A71" s="79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P71" s="86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</row>
    <row r="72" spans="1:43" x14ac:dyDescent="0.25">
      <c r="A72" s="79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P72" s="86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</row>
    <row r="73" spans="1:43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</row>
    <row r="74" spans="1:43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</row>
    <row r="75" spans="1:43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</row>
    <row r="76" spans="1:43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</row>
    <row r="77" spans="1:43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</row>
    <row r="78" spans="1:43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</row>
    <row r="79" spans="1:43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</row>
    <row r="80" spans="1:43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</row>
    <row r="81" spans="1:43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</row>
    <row r="82" spans="1:43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</row>
    <row r="83" spans="1:43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</row>
    <row r="84" spans="1:43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</row>
    <row r="85" spans="1:43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</row>
    <row r="86" spans="1:43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</row>
    <row r="87" spans="1:43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</row>
    <row r="88" spans="1:43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</row>
  </sheetData>
  <hyperlinks>
    <hyperlink ref="AG1" location="Contents!A1" display="HOME" xr:uid="{60698C2F-59EE-402E-A3D3-FC629CB3EE56}"/>
  </hyperlinks>
  <pageMargins left="0.2" right="0.2" top="0.25" bottom="0.25" header="0.3" footer="0.25"/>
  <pageSetup scale="58" orientation="portrait" r:id="rId1"/>
  <headerFooter>
    <oddFooter>&amp;L&amp;1#&amp;"Calibri"&amp;9&amp;K000000INTERNAL. This information is accessible to ADB Management and staff. It may be shared outside ADB with appropriate permission.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3C98-27F4-4764-9BFA-8538750AF181}">
  <sheetPr>
    <tabColor theme="7"/>
    <pageSetUpPr fitToPage="1"/>
  </sheetPr>
  <dimension ref="A1:AY88"/>
  <sheetViews>
    <sheetView zoomScale="60" zoomScaleNormal="60" workbookViewId="0">
      <pane xSplit="14" topLeftCell="O1" activePane="topRight" state="frozen"/>
      <selection activeCell="U46" sqref="U46"/>
      <selection pane="topRight" activeCell="U46" sqref="U46"/>
    </sheetView>
  </sheetViews>
  <sheetFormatPr defaultColWidth="9" defaultRowHeight="15" x14ac:dyDescent="0.25"/>
  <cols>
    <col min="1" max="1" width="1.85546875" style="77" customWidth="1"/>
    <col min="2" max="2" width="2.140625" style="77" customWidth="1"/>
    <col min="3" max="5" width="9" style="77"/>
    <col min="6" max="6" width="0" style="77" hidden="1" customWidth="1"/>
    <col min="7" max="8" width="9" style="77"/>
    <col min="9" max="9" width="3.42578125" style="77" customWidth="1"/>
    <col min="10" max="11" width="0" style="77" hidden="1" customWidth="1"/>
    <col min="12" max="14" width="9" style="77"/>
    <col min="15" max="15" width="2.140625" style="96" customWidth="1"/>
    <col min="16" max="43" width="9" style="77"/>
    <col min="44" max="51" width="9" style="79"/>
    <col min="52" max="16384" width="9" style="77"/>
  </cols>
  <sheetData>
    <row r="1" spans="1:51" ht="21" x14ac:dyDescent="0.35">
      <c r="A1" s="78"/>
      <c r="B1" s="78" t="s">
        <v>0</v>
      </c>
      <c r="C1" s="79"/>
      <c r="D1" s="79"/>
      <c r="E1" s="79"/>
      <c r="F1" s="79"/>
      <c r="G1" s="79"/>
      <c r="H1" s="79" t="s">
        <v>1</v>
      </c>
      <c r="I1" s="79"/>
      <c r="J1" s="79" t="s">
        <v>2</v>
      </c>
      <c r="K1" s="79"/>
      <c r="L1" s="79"/>
      <c r="M1" s="79"/>
      <c r="N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104" t="s">
        <v>3</v>
      </c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5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51" s="88" customFormat="1" ht="21" x14ac:dyDescent="0.35">
      <c r="A3" s="100"/>
      <c r="B3" s="100"/>
      <c r="C3" s="101" t="s">
        <v>4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97"/>
      <c r="P3" s="80"/>
      <c r="Q3" s="80"/>
      <c r="R3" s="80"/>
      <c r="S3" s="80"/>
      <c r="T3" s="80"/>
      <c r="U3" s="80"/>
      <c r="V3" s="80"/>
      <c r="W3" s="80"/>
      <c r="X3" s="80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</row>
    <row r="4" spans="1:5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51" ht="33" customHeight="1" x14ac:dyDescent="0.25">
      <c r="A5" s="79"/>
      <c r="B5" s="79"/>
      <c r="C5" s="90"/>
      <c r="D5" s="90"/>
      <c r="E5" s="90"/>
      <c r="F5" s="98">
        <v>2016</v>
      </c>
      <c r="G5" s="98">
        <v>2017</v>
      </c>
      <c r="H5" s="98">
        <v>2018</v>
      </c>
      <c r="I5" s="98"/>
      <c r="J5" s="99" t="s">
        <v>5</v>
      </c>
      <c r="K5" s="99" t="s">
        <v>6</v>
      </c>
      <c r="L5" s="99" t="s">
        <v>7</v>
      </c>
      <c r="M5" s="99" t="s">
        <v>8</v>
      </c>
      <c r="N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</row>
    <row r="6" spans="1:51" x14ac:dyDescent="0.25">
      <c r="A6" s="79"/>
      <c r="B6" s="79"/>
      <c r="C6" s="1" t="s">
        <v>28</v>
      </c>
      <c r="D6" s="91"/>
      <c r="E6" s="91"/>
      <c r="F6" s="92" t="e">
        <f>+#REF!</f>
        <v>#REF!</v>
      </c>
      <c r="G6" s="92" t="e">
        <f>+#REF!</f>
        <v>#REF!</v>
      </c>
      <c r="H6" s="92" t="e">
        <f>+#REF!</f>
        <v>#REF!</v>
      </c>
      <c r="I6" s="92"/>
      <c r="J6" s="92" t="e">
        <f>+#REF!</f>
        <v>#REF!</v>
      </c>
      <c r="K6" s="92" t="e">
        <f>+#REF!</f>
        <v>#REF!</v>
      </c>
      <c r="L6" s="92" t="e">
        <f>+#REF!</f>
        <v>#REF!</v>
      </c>
      <c r="M6" s="92" t="e">
        <f>+#REF!</f>
        <v>#REF!</v>
      </c>
      <c r="N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</row>
    <row r="7" spans="1:51" x14ac:dyDescent="0.25">
      <c r="A7" s="79"/>
      <c r="B7" s="79"/>
      <c r="C7" s="2" t="s">
        <v>29</v>
      </c>
      <c r="D7" s="91"/>
      <c r="E7" s="91"/>
      <c r="F7" s="92" t="e">
        <f>+#REF!</f>
        <v>#REF!</v>
      </c>
      <c r="G7" s="92" t="e">
        <f>+#REF!</f>
        <v>#REF!</v>
      </c>
      <c r="H7" s="92" t="e">
        <f>+#REF!</f>
        <v>#REF!</v>
      </c>
      <c r="I7" s="92"/>
      <c r="J7" s="92" t="e">
        <f>+#REF!</f>
        <v>#REF!</v>
      </c>
      <c r="K7" s="92" t="e">
        <f>+#REF!</f>
        <v>#REF!</v>
      </c>
      <c r="L7" s="92" t="e">
        <f>+#REF!</f>
        <v>#REF!</v>
      </c>
      <c r="M7" s="92" t="e">
        <f>+#REF!</f>
        <v>#REF!</v>
      </c>
      <c r="N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</row>
    <row r="8" spans="1:51" x14ac:dyDescent="0.25">
      <c r="A8" s="79"/>
      <c r="B8" s="79"/>
      <c r="C8" s="2" t="s">
        <v>30</v>
      </c>
      <c r="D8" s="91"/>
      <c r="E8" s="91"/>
      <c r="F8" s="92" t="e">
        <f>+#REF!</f>
        <v>#REF!</v>
      </c>
      <c r="G8" s="92" t="e">
        <f>+#REF!</f>
        <v>#REF!</v>
      </c>
      <c r="H8" s="92" t="e">
        <f>+#REF!</f>
        <v>#REF!</v>
      </c>
      <c r="I8" s="92"/>
      <c r="J8" s="92" t="e">
        <f>+#REF!</f>
        <v>#REF!</v>
      </c>
      <c r="K8" s="92" t="e">
        <f>+#REF!</f>
        <v>#REF!</v>
      </c>
      <c r="L8" s="92" t="e">
        <f>+#REF!</f>
        <v>#REF!</v>
      </c>
      <c r="M8" s="92" t="e">
        <f>+#REF!</f>
        <v>#REF!</v>
      </c>
      <c r="N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</row>
    <row r="9" spans="1:51" x14ac:dyDescent="0.25">
      <c r="A9" s="79"/>
      <c r="B9" s="79"/>
      <c r="C9" s="2" t="s">
        <v>31</v>
      </c>
      <c r="D9" s="91"/>
      <c r="E9" s="91"/>
      <c r="F9" s="92" t="e">
        <f>+#REF!</f>
        <v>#REF!</v>
      </c>
      <c r="G9" s="92" t="e">
        <f>+#REF!</f>
        <v>#REF!</v>
      </c>
      <c r="H9" s="92" t="e">
        <f>+#REF!</f>
        <v>#REF!</v>
      </c>
      <c r="I9" s="92"/>
      <c r="J9" s="92" t="e">
        <f>+#REF!</f>
        <v>#REF!</v>
      </c>
      <c r="K9" s="92" t="e">
        <f>+#REF!</f>
        <v>#REF!</v>
      </c>
      <c r="L9" s="92" t="e">
        <f>+#REF!</f>
        <v>#REF!</v>
      </c>
      <c r="M9" s="92" t="e">
        <f>+#REF!</f>
        <v>#REF!</v>
      </c>
      <c r="N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</row>
    <row r="10" spans="1:51" x14ac:dyDescent="0.25">
      <c r="A10" s="79"/>
      <c r="B10" s="79"/>
      <c r="C10" s="2" t="s">
        <v>32</v>
      </c>
      <c r="D10" s="91"/>
      <c r="E10" s="91"/>
      <c r="F10" s="92" t="e">
        <f>+#REF!</f>
        <v>#REF!</v>
      </c>
      <c r="G10" s="92" t="e">
        <f>+#REF!</f>
        <v>#REF!</v>
      </c>
      <c r="H10" s="92" t="e">
        <f>+#REF!</f>
        <v>#REF!</v>
      </c>
      <c r="I10" s="92"/>
      <c r="J10" s="92" t="e">
        <f>+#REF!</f>
        <v>#REF!</v>
      </c>
      <c r="K10" s="92" t="e">
        <f>+#REF!</f>
        <v>#REF!</v>
      </c>
      <c r="L10" s="92" t="e">
        <f>+#REF!</f>
        <v>#REF!</v>
      </c>
      <c r="M10" s="92" t="e">
        <f>+#REF!</f>
        <v>#REF!</v>
      </c>
      <c r="N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</row>
    <row r="11" spans="1:51" x14ac:dyDescent="0.25">
      <c r="A11" s="79"/>
      <c r="B11" s="79"/>
      <c r="C11" s="2" t="s">
        <v>33</v>
      </c>
      <c r="D11" s="91"/>
      <c r="E11" s="91"/>
      <c r="F11" s="92" t="e">
        <f>+#REF!</f>
        <v>#REF!</v>
      </c>
      <c r="G11" s="92" t="e">
        <f>+#REF!</f>
        <v>#REF!</v>
      </c>
      <c r="H11" s="92" t="e">
        <f>+#REF!</f>
        <v>#REF!</v>
      </c>
      <c r="I11" s="92"/>
      <c r="J11" s="92" t="e">
        <f>+#REF!</f>
        <v>#REF!</v>
      </c>
      <c r="K11" s="92" t="e">
        <f>+#REF!</f>
        <v>#REF!</v>
      </c>
      <c r="L11" s="92" t="e">
        <f>+#REF!</f>
        <v>#REF!</v>
      </c>
      <c r="M11" s="92" t="e">
        <f>+#REF!</f>
        <v>#REF!</v>
      </c>
      <c r="N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</row>
    <row r="12" spans="1:51" x14ac:dyDescent="0.25">
      <c r="A12" s="79"/>
      <c r="B12" s="79"/>
      <c r="C12" s="2" t="s">
        <v>34</v>
      </c>
      <c r="D12" s="91"/>
      <c r="E12" s="91"/>
      <c r="F12" s="92" t="e">
        <f>+#REF!</f>
        <v>#REF!</v>
      </c>
      <c r="G12" s="92" t="e">
        <f>+#REF!</f>
        <v>#REF!</v>
      </c>
      <c r="H12" s="92" t="e">
        <f>+#REF!</f>
        <v>#REF!</v>
      </c>
      <c r="I12" s="92"/>
      <c r="J12" s="92" t="e">
        <f>+#REF!</f>
        <v>#REF!</v>
      </c>
      <c r="K12" s="92" t="e">
        <f>+#REF!</f>
        <v>#REF!</v>
      </c>
      <c r="L12" s="92" t="e">
        <f>+#REF!</f>
        <v>#REF!</v>
      </c>
      <c r="M12" s="92" t="e">
        <f>+#REF!</f>
        <v>#REF!</v>
      </c>
      <c r="N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</row>
    <row r="13" spans="1:51" x14ac:dyDescent="0.25">
      <c r="A13" s="79"/>
      <c r="B13" s="79"/>
      <c r="C13" s="2" t="s">
        <v>35</v>
      </c>
      <c r="D13" s="91"/>
      <c r="E13" s="91"/>
      <c r="F13" s="92" t="e">
        <f>+#REF!</f>
        <v>#REF!</v>
      </c>
      <c r="G13" s="92" t="e">
        <f>+#REF!</f>
        <v>#REF!</v>
      </c>
      <c r="H13" s="92" t="e">
        <f>+#REF!</f>
        <v>#REF!</v>
      </c>
      <c r="I13" s="92"/>
      <c r="J13" s="92" t="e">
        <f>+#REF!</f>
        <v>#REF!</v>
      </c>
      <c r="K13" s="92" t="e">
        <f>+#REF!</f>
        <v>#REF!</v>
      </c>
      <c r="L13" s="92" t="e">
        <f>+#REF!</f>
        <v>#REF!</v>
      </c>
      <c r="M13" s="92" t="e">
        <f>+#REF!</f>
        <v>#REF!</v>
      </c>
      <c r="N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</row>
    <row r="14" spans="1:51" x14ac:dyDescent="0.25">
      <c r="A14" s="79"/>
      <c r="B14" s="79"/>
      <c r="C14" s="2" t="s">
        <v>36</v>
      </c>
      <c r="D14" s="91"/>
      <c r="E14" s="91"/>
      <c r="F14" s="92" t="e">
        <f>+#REF!</f>
        <v>#REF!</v>
      </c>
      <c r="G14" s="92" t="e">
        <f>+#REF!</f>
        <v>#REF!</v>
      </c>
      <c r="H14" s="92" t="e">
        <f>+#REF!</f>
        <v>#REF!</v>
      </c>
      <c r="I14" s="92"/>
      <c r="J14" s="92" t="e">
        <f>+#REF!</f>
        <v>#REF!</v>
      </c>
      <c r="K14" s="92" t="e">
        <f>+#REF!</f>
        <v>#REF!</v>
      </c>
      <c r="L14" s="92" t="e">
        <f>+#REF!</f>
        <v>#REF!</v>
      </c>
      <c r="M14" s="92" t="e">
        <f>+#REF!</f>
        <v>#REF!</v>
      </c>
      <c r="N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</row>
    <row r="15" spans="1:51" x14ac:dyDescent="0.25">
      <c r="A15" s="79"/>
      <c r="B15" s="79"/>
      <c r="C15" s="91"/>
      <c r="D15" s="91"/>
      <c r="E15" s="91"/>
      <c r="F15" s="92"/>
      <c r="G15" s="92"/>
      <c r="H15" s="92"/>
      <c r="I15" s="92"/>
      <c r="J15" s="92"/>
      <c r="K15" s="92"/>
      <c r="L15" s="92"/>
      <c r="M15" s="92"/>
      <c r="N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</row>
    <row r="16" spans="1:51" ht="21" x14ac:dyDescent="0.35">
      <c r="A16" s="79"/>
      <c r="B16" s="101"/>
      <c r="C16" s="101" t="s">
        <v>18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2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</row>
    <row r="17" spans="1:43" x14ac:dyDescent="0.25">
      <c r="A17" s="79"/>
      <c r="B17" s="7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</row>
    <row r="18" spans="1:43" ht="27.75" customHeight="1" x14ac:dyDescent="0.25">
      <c r="A18" s="79"/>
      <c r="B18" s="79"/>
      <c r="C18" s="90"/>
      <c r="D18" s="90"/>
      <c r="E18" s="90"/>
      <c r="F18" s="98">
        <v>2016</v>
      </c>
      <c r="G18" s="98">
        <v>2017</v>
      </c>
      <c r="H18" s="98">
        <v>2018</v>
      </c>
      <c r="I18" s="98"/>
      <c r="J18" s="99" t="s">
        <v>5</v>
      </c>
      <c r="K18" s="99" t="s">
        <v>6</v>
      </c>
      <c r="L18" s="99" t="s">
        <v>7</v>
      </c>
      <c r="M18" s="99" t="s">
        <v>8</v>
      </c>
      <c r="N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</row>
    <row r="19" spans="1:43" x14ac:dyDescent="0.25">
      <c r="A19" s="79"/>
      <c r="B19" s="79"/>
      <c r="C19" s="1" t="s">
        <v>28</v>
      </c>
      <c r="D19" s="91"/>
      <c r="E19" s="91"/>
      <c r="F19" s="92" t="e">
        <f>+#REF!</f>
        <v>#REF!</v>
      </c>
      <c r="G19" s="92" t="e">
        <f>+#REF!</f>
        <v>#REF!</v>
      </c>
      <c r="H19" s="92" t="e">
        <f>+#REF!</f>
        <v>#REF!</v>
      </c>
      <c r="I19" s="92"/>
      <c r="J19" s="92" t="e">
        <f>+#REF!</f>
        <v>#REF!</v>
      </c>
      <c r="K19" s="92" t="e">
        <f>+#REF!</f>
        <v>#REF!</v>
      </c>
      <c r="L19" s="92" t="e">
        <f>+#REF!</f>
        <v>#REF!</v>
      </c>
      <c r="M19" s="92" t="e">
        <f>+#REF!</f>
        <v>#REF!</v>
      </c>
      <c r="N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</row>
    <row r="20" spans="1:43" x14ac:dyDescent="0.25">
      <c r="A20" s="79"/>
      <c r="B20" s="79"/>
      <c r="C20" s="2" t="s">
        <v>29</v>
      </c>
      <c r="D20" s="91"/>
      <c r="E20" s="91"/>
      <c r="F20" s="92" t="e">
        <f>+#REF!</f>
        <v>#REF!</v>
      </c>
      <c r="G20" s="92" t="e">
        <f>+#REF!</f>
        <v>#REF!</v>
      </c>
      <c r="H20" s="92" t="e">
        <f>+#REF!</f>
        <v>#REF!</v>
      </c>
      <c r="I20" s="92"/>
      <c r="J20" s="92" t="e">
        <f>+#REF!</f>
        <v>#REF!</v>
      </c>
      <c r="K20" s="92" t="e">
        <f>+#REF!</f>
        <v>#REF!</v>
      </c>
      <c r="L20" s="92" t="e">
        <f>+#REF!</f>
        <v>#REF!</v>
      </c>
      <c r="M20" s="92" t="e">
        <f>+#REF!</f>
        <v>#REF!</v>
      </c>
      <c r="N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</row>
    <row r="21" spans="1:43" x14ac:dyDescent="0.25">
      <c r="A21" s="79"/>
      <c r="B21" s="79"/>
      <c r="C21" s="2" t="s">
        <v>30</v>
      </c>
      <c r="D21" s="91"/>
      <c r="E21" s="91"/>
      <c r="F21" s="92" t="e">
        <f>+#REF!</f>
        <v>#REF!</v>
      </c>
      <c r="G21" s="92" t="e">
        <f>+#REF!</f>
        <v>#REF!</v>
      </c>
      <c r="H21" s="92" t="e">
        <f>+#REF!</f>
        <v>#REF!</v>
      </c>
      <c r="I21" s="92"/>
      <c r="J21" s="92" t="e">
        <f>+#REF!</f>
        <v>#REF!</v>
      </c>
      <c r="K21" s="92" t="e">
        <f>+#REF!</f>
        <v>#REF!</v>
      </c>
      <c r="L21" s="92" t="e">
        <f>+#REF!</f>
        <v>#REF!</v>
      </c>
      <c r="M21" s="92" t="e">
        <f>+#REF!</f>
        <v>#REF!</v>
      </c>
      <c r="N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</row>
    <row r="22" spans="1:43" x14ac:dyDescent="0.25">
      <c r="A22" s="79"/>
      <c r="B22" s="79"/>
      <c r="C22" s="2" t="s">
        <v>31</v>
      </c>
      <c r="D22" s="91"/>
      <c r="E22" s="91"/>
      <c r="F22" s="92" t="e">
        <f>+#REF!</f>
        <v>#REF!</v>
      </c>
      <c r="G22" s="92" t="e">
        <f>+#REF!</f>
        <v>#REF!</v>
      </c>
      <c r="H22" s="92" t="e">
        <f>+#REF!</f>
        <v>#REF!</v>
      </c>
      <c r="I22" s="92"/>
      <c r="J22" s="92" t="e">
        <f>+#REF!</f>
        <v>#REF!</v>
      </c>
      <c r="K22" s="92" t="e">
        <f>+#REF!</f>
        <v>#REF!</v>
      </c>
      <c r="L22" s="92" t="e">
        <f>+#REF!</f>
        <v>#REF!</v>
      </c>
      <c r="M22" s="92" t="e">
        <f>+#REF!</f>
        <v>#REF!</v>
      </c>
      <c r="N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</row>
    <row r="23" spans="1:43" x14ac:dyDescent="0.25">
      <c r="A23" s="79"/>
      <c r="B23" s="79"/>
      <c r="C23" s="2" t="s">
        <v>32</v>
      </c>
      <c r="D23" s="91"/>
      <c r="E23" s="91"/>
      <c r="F23" s="92" t="e">
        <f>+#REF!</f>
        <v>#REF!</v>
      </c>
      <c r="G23" s="92" t="e">
        <f>+#REF!</f>
        <v>#REF!</v>
      </c>
      <c r="H23" s="92" t="e">
        <f>+#REF!</f>
        <v>#REF!</v>
      </c>
      <c r="I23" s="92"/>
      <c r="J23" s="92" t="e">
        <f>+#REF!</f>
        <v>#REF!</v>
      </c>
      <c r="K23" s="92" t="e">
        <f>+#REF!</f>
        <v>#REF!</v>
      </c>
      <c r="L23" s="92" t="e">
        <f>+#REF!</f>
        <v>#REF!</v>
      </c>
      <c r="M23" s="92" t="e">
        <f>+#REF!</f>
        <v>#REF!</v>
      </c>
      <c r="N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</row>
    <row r="24" spans="1:43" x14ac:dyDescent="0.25">
      <c r="A24" s="79"/>
      <c r="B24" s="79"/>
      <c r="C24" s="2" t="s">
        <v>33</v>
      </c>
      <c r="D24" s="91"/>
      <c r="E24" s="91"/>
      <c r="F24" s="92" t="e">
        <f>+#REF!</f>
        <v>#REF!</v>
      </c>
      <c r="G24" s="92" t="e">
        <f>+#REF!</f>
        <v>#REF!</v>
      </c>
      <c r="H24" s="92" t="e">
        <f>+#REF!</f>
        <v>#REF!</v>
      </c>
      <c r="I24" s="92"/>
      <c r="J24" s="92" t="e">
        <f>+#REF!</f>
        <v>#REF!</v>
      </c>
      <c r="K24" s="92" t="e">
        <f>+#REF!</f>
        <v>#REF!</v>
      </c>
      <c r="L24" s="92" t="e">
        <f>+#REF!</f>
        <v>#REF!</v>
      </c>
      <c r="M24" s="92" t="e">
        <f>+#REF!</f>
        <v>#REF!</v>
      </c>
      <c r="N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</row>
    <row r="25" spans="1:43" x14ac:dyDescent="0.25">
      <c r="A25" s="79"/>
      <c r="B25" s="79"/>
      <c r="C25" s="2" t="s">
        <v>34</v>
      </c>
      <c r="D25" s="91"/>
      <c r="E25" s="91"/>
      <c r="F25" s="92" t="e">
        <f>+#REF!</f>
        <v>#REF!</v>
      </c>
      <c r="G25" s="92" t="e">
        <f>+#REF!</f>
        <v>#REF!</v>
      </c>
      <c r="H25" s="92" t="e">
        <f>+#REF!</f>
        <v>#REF!</v>
      </c>
      <c r="I25" s="92"/>
      <c r="J25" s="92" t="e">
        <f>+#REF!</f>
        <v>#REF!</v>
      </c>
      <c r="K25" s="92" t="e">
        <f>+#REF!</f>
        <v>#REF!</v>
      </c>
      <c r="L25" s="92" t="e">
        <f>+#REF!</f>
        <v>#REF!</v>
      </c>
      <c r="M25" s="92" t="e">
        <f>+#REF!</f>
        <v>#REF!</v>
      </c>
      <c r="N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</row>
    <row r="26" spans="1:43" x14ac:dyDescent="0.25">
      <c r="A26" s="79"/>
      <c r="B26" s="79"/>
      <c r="C26" s="2" t="s">
        <v>35</v>
      </c>
      <c r="D26" s="91"/>
      <c r="E26" s="91"/>
      <c r="F26" s="92" t="e">
        <f>+#REF!</f>
        <v>#REF!</v>
      </c>
      <c r="G26" s="92" t="e">
        <f>+#REF!</f>
        <v>#REF!</v>
      </c>
      <c r="H26" s="92" t="e">
        <f>+#REF!</f>
        <v>#REF!</v>
      </c>
      <c r="I26" s="92"/>
      <c r="J26" s="92" t="e">
        <f>+#REF!</f>
        <v>#REF!</v>
      </c>
      <c r="K26" s="92" t="e">
        <f>+#REF!</f>
        <v>#REF!</v>
      </c>
      <c r="L26" s="92" t="e">
        <f>+#REF!</f>
        <v>#REF!</v>
      </c>
      <c r="M26" s="92" t="e">
        <f>+#REF!</f>
        <v>#REF!</v>
      </c>
      <c r="N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</row>
    <row r="27" spans="1:43" x14ac:dyDescent="0.25">
      <c r="A27" s="79"/>
      <c r="B27" s="79"/>
      <c r="C27" s="2" t="s">
        <v>36</v>
      </c>
      <c r="D27" s="91"/>
      <c r="E27" s="91"/>
      <c r="F27" s="92" t="e">
        <f>+#REF!</f>
        <v>#REF!</v>
      </c>
      <c r="G27" s="92" t="e">
        <f>+#REF!</f>
        <v>#REF!</v>
      </c>
      <c r="H27" s="92" t="e">
        <f>+#REF!</f>
        <v>#REF!</v>
      </c>
      <c r="I27" s="92"/>
      <c r="J27" s="92" t="e">
        <f>+#REF!</f>
        <v>#REF!</v>
      </c>
      <c r="K27" s="92" t="e">
        <f>+#REF!</f>
        <v>#REF!</v>
      </c>
      <c r="L27" s="92" t="e">
        <f>+#REF!</f>
        <v>#REF!</v>
      </c>
      <c r="M27" s="92" t="e">
        <f>+#REF!</f>
        <v>#REF!</v>
      </c>
      <c r="N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</row>
    <row r="28" spans="1:43" x14ac:dyDescent="0.25">
      <c r="A28" s="79"/>
      <c r="B28" s="7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</row>
    <row r="29" spans="1:43" ht="21" x14ac:dyDescent="0.35">
      <c r="A29" s="80"/>
      <c r="B29" s="80"/>
      <c r="C29" s="93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0"/>
      <c r="O29" s="97"/>
      <c r="P29" s="80"/>
      <c r="Q29" s="80"/>
      <c r="R29" s="80"/>
      <c r="S29" s="80"/>
      <c r="T29" s="80"/>
      <c r="U29" s="80"/>
      <c r="V29" s="80"/>
      <c r="W29" s="80"/>
      <c r="X29" s="80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</row>
    <row r="30" spans="1:43" ht="21" x14ac:dyDescent="0.35">
      <c r="A30" s="79"/>
      <c r="B30" s="101"/>
      <c r="C30" s="101" t="s">
        <v>19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2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</row>
    <row r="31" spans="1:43" x14ac:dyDescent="0.25">
      <c r="A31" s="79"/>
      <c r="B31" s="7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</row>
    <row r="32" spans="1:43" ht="30.75" customHeight="1" x14ac:dyDescent="0.25">
      <c r="A32" s="79"/>
      <c r="B32" s="79"/>
      <c r="C32" s="90"/>
      <c r="D32" s="90"/>
      <c r="E32" s="90"/>
      <c r="F32" s="98">
        <v>2016</v>
      </c>
      <c r="G32" s="98">
        <v>2017</v>
      </c>
      <c r="H32" s="98">
        <v>2018</v>
      </c>
      <c r="I32" s="98"/>
      <c r="J32" s="99" t="s">
        <v>5</v>
      </c>
      <c r="K32" s="99" t="s">
        <v>6</v>
      </c>
      <c r="L32" s="99" t="s">
        <v>7</v>
      </c>
      <c r="M32" s="99" t="s">
        <v>8</v>
      </c>
      <c r="N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</row>
    <row r="33" spans="1:43" x14ac:dyDescent="0.25">
      <c r="A33" s="79"/>
      <c r="B33" s="79"/>
      <c r="C33" s="1" t="s">
        <v>28</v>
      </c>
      <c r="D33" s="91"/>
      <c r="E33" s="91"/>
      <c r="F33" s="92" t="e">
        <f>+#REF!</f>
        <v>#REF!</v>
      </c>
      <c r="G33" s="92" t="e">
        <f>+#REF!</f>
        <v>#REF!</v>
      </c>
      <c r="H33" s="92" t="e">
        <f>+#REF!</f>
        <v>#REF!</v>
      </c>
      <c r="I33" s="92"/>
      <c r="J33" s="92" t="e">
        <f>+#REF!</f>
        <v>#REF!</v>
      </c>
      <c r="K33" s="92" t="e">
        <f>+#REF!</f>
        <v>#REF!</v>
      </c>
      <c r="L33" s="92" t="e">
        <f>+#REF!</f>
        <v>#REF!</v>
      </c>
      <c r="M33" s="92" t="e">
        <f>+#REF!</f>
        <v>#REF!</v>
      </c>
      <c r="N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</row>
    <row r="34" spans="1:43" x14ac:dyDescent="0.25">
      <c r="A34" s="79"/>
      <c r="B34" s="79"/>
      <c r="C34" s="2" t="s">
        <v>29</v>
      </c>
      <c r="D34" s="91"/>
      <c r="E34" s="91"/>
      <c r="F34" s="92" t="e">
        <f>+#REF!</f>
        <v>#REF!</v>
      </c>
      <c r="G34" s="92" t="e">
        <f>+#REF!</f>
        <v>#REF!</v>
      </c>
      <c r="H34" s="92" t="e">
        <f>+#REF!</f>
        <v>#REF!</v>
      </c>
      <c r="I34" s="92"/>
      <c r="J34" s="92" t="e">
        <f>+#REF!</f>
        <v>#REF!</v>
      </c>
      <c r="K34" s="92" t="e">
        <f>+#REF!</f>
        <v>#REF!</v>
      </c>
      <c r="L34" s="92" t="e">
        <f>+#REF!</f>
        <v>#REF!</v>
      </c>
      <c r="M34" s="92" t="e">
        <f>+#REF!</f>
        <v>#REF!</v>
      </c>
      <c r="N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</row>
    <row r="35" spans="1:43" x14ac:dyDescent="0.25">
      <c r="A35" s="79"/>
      <c r="B35" s="79"/>
      <c r="C35" s="2" t="s">
        <v>30</v>
      </c>
      <c r="D35" s="91"/>
      <c r="E35" s="91"/>
      <c r="F35" s="92" t="e">
        <f>+#REF!</f>
        <v>#REF!</v>
      </c>
      <c r="G35" s="92" t="e">
        <f>+#REF!</f>
        <v>#REF!</v>
      </c>
      <c r="H35" s="92" t="e">
        <f>+#REF!</f>
        <v>#REF!</v>
      </c>
      <c r="I35" s="92"/>
      <c r="J35" s="92" t="e">
        <f>+#REF!</f>
        <v>#REF!</v>
      </c>
      <c r="K35" s="92" t="e">
        <f>+#REF!</f>
        <v>#REF!</v>
      </c>
      <c r="L35" s="92" t="e">
        <f>+#REF!</f>
        <v>#REF!</v>
      </c>
      <c r="M35" s="92" t="e">
        <f>+#REF!</f>
        <v>#REF!</v>
      </c>
      <c r="N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</row>
    <row r="36" spans="1:43" x14ac:dyDescent="0.25">
      <c r="A36" s="79"/>
      <c r="B36" s="79"/>
      <c r="C36" s="2" t="s">
        <v>31</v>
      </c>
      <c r="D36" s="91"/>
      <c r="E36" s="91"/>
      <c r="F36" s="92" t="e">
        <f>+#REF!</f>
        <v>#REF!</v>
      </c>
      <c r="G36" s="92" t="e">
        <f>+#REF!</f>
        <v>#REF!</v>
      </c>
      <c r="H36" s="92" t="e">
        <f>+#REF!</f>
        <v>#REF!</v>
      </c>
      <c r="I36" s="92"/>
      <c r="J36" s="92" t="e">
        <f>+#REF!</f>
        <v>#REF!</v>
      </c>
      <c r="K36" s="92" t="e">
        <f>+#REF!</f>
        <v>#REF!</v>
      </c>
      <c r="L36" s="92" t="e">
        <f>+#REF!</f>
        <v>#REF!</v>
      </c>
      <c r="M36" s="92" t="e">
        <f>+#REF!</f>
        <v>#REF!</v>
      </c>
      <c r="N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</row>
    <row r="37" spans="1:43" x14ac:dyDescent="0.25">
      <c r="A37" s="79"/>
      <c r="B37" s="79"/>
      <c r="C37" s="2" t="s">
        <v>32</v>
      </c>
      <c r="D37" s="91"/>
      <c r="E37" s="91"/>
      <c r="F37" s="92" t="e">
        <f>+#REF!</f>
        <v>#REF!</v>
      </c>
      <c r="G37" s="92" t="e">
        <f>+#REF!</f>
        <v>#REF!</v>
      </c>
      <c r="H37" s="92" t="e">
        <f>+#REF!</f>
        <v>#REF!</v>
      </c>
      <c r="I37" s="92"/>
      <c r="J37" s="92" t="e">
        <f>+#REF!</f>
        <v>#REF!</v>
      </c>
      <c r="K37" s="92" t="e">
        <f>+#REF!</f>
        <v>#REF!</v>
      </c>
      <c r="L37" s="92" t="e">
        <f>+#REF!</f>
        <v>#REF!</v>
      </c>
      <c r="M37" s="92" t="e">
        <f>+#REF!</f>
        <v>#REF!</v>
      </c>
      <c r="N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</row>
    <row r="38" spans="1:43" x14ac:dyDescent="0.25">
      <c r="A38" s="79"/>
      <c r="B38" s="79"/>
      <c r="C38" s="2" t="s">
        <v>33</v>
      </c>
      <c r="D38" s="91"/>
      <c r="E38" s="91"/>
      <c r="F38" s="92"/>
      <c r="G38" s="92"/>
      <c r="H38" s="92"/>
      <c r="I38" s="92"/>
      <c r="J38" s="92"/>
      <c r="K38" s="92"/>
      <c r="L38" s="92"/>
      <c r="M38" s="92"/>
      <c r="N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</row>
    <row r="39" spans="1:43" x14ac:dyDescent="0.25">
      <c r="A39" s="79"/>
      <c r="B39" s="79"/>
      <c r="C39" s="2" t="s">
        <v>34</v>
      </c>
      <c r="D39" s="91"/>
      <c r="E39" s="91"/>
      <c r="F39" s="92" t="e">
        <f>+#REF!</f>
        <v>#REF!</v>
      </c>
      <c r="G39" s="92" t="e">
        <f>+#REF!</f>
        <v>#REF!</v>
      </c>
      <c r="H39" s="92" t="e">
        <f>+#REF!</f>
        <v>#REF!</v>
      </c>
      <c r="I39" s="92"/>
      <c r="J39" s="92" t="e">
        <f>+#REF!</f>
        <v>#REF!</v>
      </c>
      <c r="K39" s="92" t="e">
        <f>+#REF!</f>
        <v>#REF!</v>
      </c>
      <c r="L39" s="92" t="e">
        <f>+#REF!</f>
        <v>#REF!</v>
      </c>
      <c r="M39" s="92" t="e">
        <f>+#REF!</f>
        <v>#REF!</v>
      </c>
      <c r="N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</row>
    <row r="40" spans="1:43" x14ac:dyDescent="0.25">
      <c r="A40" s="79"/>
      <c r="B40" s="79"/>
      <c r="C40" s="2" t="s">
        <v>35</v>
      </c>
      <c r="D40" s="91"/>
      <c r="E40" s="91"/>
      <c r="F40" s="92" t="e">
        <f>+#REF!</f>
        <v>#REF!</v>
      </c>
      <c r="G40" s="92" t="e">
        <f>+#REF!</f>
        <v>#REF!</v>
      </c>
      <c r="H40" s="92" t="e">
        <f>+#REF!</f>
        <v>#REF!</v>
      </c>
      <c r="I40" s="92"/>
      <c r="J40" s="92" t="e">
        <f>+#REF!</f>
        <v>#REF!</v>
      </c>
      <c r="K40" s="92" t="e">
        <f>+#REF!</f>
        <v>#REF!</v>
      </c>
      <c r="L40" s="92" t="e">
        <f>+#REF!</f>
        <v>#REF!</v>
      </c>
      <c r="M40" s="92" t="e">
        <f>+#REF!</f>
        <v>#REF!</v>
      </c>
      <c r="N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</row>
    <row r="41" spans="1:43" x14ac:dyDescent="0.25">
      <c r="A41" s="79"/>
      <c r="B41" s="79"/>
      <c r="C41" s="2" t="s">
        <v>36</v>
      </c>
      <c r="D41" s="91"/>
      <c r="E41" s="91"/>
      <c r="F41" s="92" t="e">
        <f>+#REF!</f>
        <v>#REF!</v>
      </c>
      <c r="G41" s="92" t="e">
        <f>+#REF!</f>
        <v>#REF!</v>
      </c>
      <c r="H41" s="92" t="e">
        <f>+#REF!</f>
        <v>#REF!</v>
      </c>
      <c r="I41" s="92"/>
      <c r="J41" s="92" t="e">
        <f>+#REF!</f>
        <v>#REF!</v>
      </c>
      <c r="K41" s="92" t="e">
        <f>+#REF!</f>
        <v>#REF!</v>
      </c>
      <c r="L41" s="92" t="e">
        <f>+#REF!</f>
        <v>#REF!</v>
      </c>
      <c r="M41" s="92" t="e">
        <f>+#REF!</f>
        <v>#REF!</v>
      </c>
      <c r="N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</row>
    <row r="42" spans="1:43" x14ac:dyDescent="0.25">
      <c r="A42" s="79"/>
      <c r="B42" s="79"/>
      <c r="C42" s="91"/>
      <c r="D42" s="91"/>
      <c r="E42" s="91"/>
      <c r="F42" s="92"/>
      <c r="G42" s="92"/>
      <c r="H42" s="92"/>
      <c r="I42" s="94"/>
      <c r="J42" s="94"/>
      <c r="K42" s="94"/>
      <c r="L42" s="94"/>
      <c r="M42" s="94"/>
      <c r="N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</row>
    <row r="43" spans="1:43" x14ac:dyDescent="0.25">
      <c r="A43" s="79"/>
      <c r="B43" s="79"/>
      <c r="C43" s="91"/>
      <c r="D43" s="91"/>
      <c r="E43" s="91"/>
      <c r="F43" s="91"/>
      <c r="G43" s="91"/>
      <c r="H43" s="91"/>
      <c r="I43" s="90"/>
      <c r="J43" s="90"/>
      <c r="K43" s="90"/>
      <c r="L43" s="90"/>
      <c r="M43" s="90"/>
      <c r="N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</row>
    <row r="44" spans="1:43" ht="21" x14ac:dyDescent="0.35">
      <c r="A44" s="79"/>
      <c r="B44" s="101"/>
      <c r="C44" s="101" t="s">
        <v>20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1:43" x14ac:dyDescent="0.25">
      <c r="A45" s="79"/>
      <c r="B45" s="79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</row>
    <row r="46" spans="1:43" ht="29.25" customHeight="1" x14ac:dyDescent="0.25">
      <c r="A46" s="79"/>
      <c r="B46" s="79"/>
      <c r="C46" s="90"/>
      <c r="D46" s="90"/>
      <c r="E46" s="90"/>
      <c r="F46" s="98">
        <v>2016</v>
      </c>
      <c r="G46" s="98">
        <v>2017</v>
      </c>
      <c r="H46" s="98">
        <v>2018</v>
      </c>
      <c r="I46" s="98"/>
      <c r="J46" s="99" t="s">
        <v>5</v>
      </c>
      <c r="K46" s="99" t="s">
        <v>6</v>
      </c>
      <c r="L46" s="99" t="s">
        <v>7</v>
      </c>
      <c r="M46" s="99" t="s">
        <v>8</v>
      </c>
      <c r="N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</row>
    <row r="47" spans="1:43" x14ac:dyDescent="0.25">
      <c r="A47" s="79"/>
      <c r="B47" s="79"/>
      <c r="C47" s="1" t="s">
        <v>28</v>
      </c>
      <c r="D47" s="91"/>
      <c r="E47" s="91"/>
      <c r="F47" s="92" t="e">
        <f>+#REF!</f>
        <v>#REF!</v>
      </c>
      <c r="G47" s="92" t="e">
        <f>+#REF!</f>
        <v>#REF!</v>
      </c>
      <c r="H47" s="92" t="e">
        <f>+#REF!</f>
        <v>#REF!</v>
      </c>
      <c r="I47" s="92"/>
      <c r="J47" s="92" t="e">
        <f>+#REF!</f>
        <v>#REF!</v>
      </c>
      <c r="K47" s="92" t="e">
        <f>+#REF!</f>
        <v>#REF!</v>
      </c>
      <c r="L47" s="92" t="e">
        <f>+#REF!</f>
        <v>#REF!</v>
      </c>
      <c r="M47" s="92" t="e">
        <f>+#REF!</f>
        <v>#REF!</v>
      </c>
      <c r="N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</row>
    <row r="48" spans="1:43" x14ac:dyDescent="0.25">
      <c r="A48" s="79"/>
      <c r="B48" s="79"/>
      <c r="C48" s="2" t="s">
        <v>29</v>
      </c>
      <c r="D48" s="91"/>
      <c r="E48" s="91"/>
      <c r="F48" s="92" t="e">
        <f>+#REF!</f>
        <v>#REF!</v>
      </c>
      <c r="G48" s="92" t="e">
        <f>+#REF!</f>
        <v>#REF!</v>
      </c>
      <c r="H48" s="92" t="e">
        <f>+#REF!</f>
        <v>#REF!</v>
      </c>
      <c r="I48" s="92"/>
      <c r="J48" s="92" t="e">
        <f>+#REF!</f>
        <v>#REF!</v>
      </c>
      <c r="K48" s="92" t="e">
        <f>+#REF!</f>
        <v>#REF!</v>
      </c>
      <c r="L48" s="92" t="e">
        <f>+#REF!</f>
        <v>#REF!</v>
      </c>
      <c r="M48" s="92" t="e">
        <f>+#REF!</f>
        <v>#REF!</v>
      </c>
      <c r="N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</row>
    <row r="49" spans="1:44" x14ac:dyDescent="0.25">
      <c r="A49" s="79"/>
      <c r="B49" s="79"/>
      <c r="C49" s="2" t="s">
        <v>30</v>
      </c>
      <c r="D49" s="91"/>
      <c r="E49" s="91"/>
      <c r="F49" s="92" t="e">
        <f>+#REF!</f>
        <v>#REF!</v>
      </c>
      <c r="G49" s="92" t="e">
        <f>+#REF!</f>
        <v>#REF!</v>
      </c>
      <c r="H49" s="92" t="e">
        <f>+#REF!</f>
        <v>#REF!</v>
      </c>
      <c r="I49" s="92"/>
      <c r="J49" s="92" t="e">
        <f>+#REF!</f>
        <v>#REF!</v>
      </c>
      <c r="K49" s="92" t="e">
        <f>+#REF!</f>
        <v>#REF!</v>
      </c>
      <c r="L49" s="92" t="e">
        <f>+#REF!</f>
        <v>#REF!</v>
      </c>
      <c r="M49" s="92" t="e">
        <f>+#REF!</f>
        <v>#REF!</v>
      </c>
      <c r="N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</row>
    <row r="50" spans="1:44" x14ac:dyDescent="0.25">
      <c r="A50" s="79"/>
      <c r="B50" s="79"/>
      <c r="C50" s="2" t="s">
        <v>31</v>
      </c>
      <c r="D50" s="91"/>
      <c r="E50" s="91"/>
      <c r="F50" s="92" t="e">
        <f>+#REF!</f>
        <v>#REF!</v>
      </c>
      <c r="G50" s="92" t="e">
        <f>+#REF!</f>
        <v>#REF!</v>
      </c>
      <c r="H50" s="92" t="e">
        <f>+#REF!</f>
        <v>#REF!</v>
      </c>
      <c r="I50" s="92"/>
      <c r="J50" s="92" t="e">
        <f>+#REF!</f>
        <v>#REF!</v>
      </c>
      <c r="K50" s="92" t="e">
        <f>+#REF!</f>
        <v>#REF!</v>
      </c>
      <c r="L50" s="92" t="e">
        <f>+#REF!</f>
        <v>#REF!</v>
      </c>
      <c r="M50" s="92" t="e">
        <f>+#REF!</f>
        <v>#REF!</v>
      </c>
      <c r="N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</row>
    <row r="51" spans="1:44" x14ac:dyDescent="0.25">
      <c r="A51" s="79"/>
      <c r="B51" s="79"/>
      <c r="C51" s="2" t="s">
        <v>32</v>
      </c>
      <c r="D51" s="91"/>
      <c r="E51" s="91"/>
      <c r="F51" s="92" t="e">
        <f>+#REF!</f>
        <v>#REF!</v>
      </c>
      <c r="G51" s="92" t="e">
        <f>+#REF!</f>
        <v>#REF!</v>
      </c>
      <c r="H51" s="92" t="e">
        <f>+#REF!</f>
        <v>#REF!</v>
      </c>
      <c r="I51" s="92"/>
      <c r="J51" s="92" t="e">
        <f>+#REF!</f>
        <v>#REF!</v>
      </c>
      <c r="K51" s="92" t="e">
        <f>+#REF!</f>
        <v>#REF!</v>
      </c>
      <c r="L51" s="92" t="e">
        <f>+#REF!</f>
        <v>#REF!</v>
      </c>
      <c r="M51" s="92" t="e">
        <f>+#REF!</f>
        <v>#REF!</v>
      </c>
      <c r="N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</row>
    <row r="52" spans="1:44" x14ac:dyDescent="0.25">
      <c r="A52" s="79"/>
      <c r="B52" s="79"/>
      <c r="C52" s="2" t="s">
        <v>33</v>
      </c>
      <c r="D52" s="91"/>
      <c r="E52" s="91"/>
      <c r="F52" s="92" t="e">
        <f>+#REF!</f>
        <v>#REF!</v>
      </c>
      <c r="G52" s="92" t="e">
        <f>+#REF!</f>
        <v>#REF!</v>
      </c>
      <c r="H52" s="92" t="e">
        <f>+#REF!</f>
        <v>#REF!</v>
      </c>
      <c r="I52" s="92"/>
      <c r="J52" s="92" t="e">
        <f>+#REF!</f>
        <v>#REF!</v>
      </c>
      <c r="K52" s="92" t="e">
        <f>+#REF!</f>
        <v>#REF!</v>
      </c>
      <c r="L52" s="92" t="e">
        <f>+#REF!</f>
        <v>#REF!</v>
      </c>
      <c r="M52" s="92" t="e">
        <f>+#REF!</f>
        <v>#REF!</v>
      </c>
      <c r="N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</row>
    <row r="53" spans="1:44" x14ac:dyDescent="0.25">
      <c r="A53" s="79"/>
      <c r="B53" s="79"/>
      <c r="C53" s="2" t="s">
        <v>34</v>
      </c>
      <c r="D53" s="91"/>
      <c r="E53" s="91"/>
      <c r="F53" s="92" t="e">
        <f>+#REF!</f>
        <v>#REF!</v>
      </c>
      <c r="G53" s="92" t="e">
        <f>+#REF!</f>
        <v>#REF!</v>
      </c>
      <c r="H53" s="92" t="e">
        <f>+#REF!</f>
        <v>#REF!</v>
      </c>
      <c r="I53" s="92"/>
      <c r="J53" s="92" t="e">
        <f>+#REF!</f>
        <v>#REF!</v>
      </c>
      <c r="K53" s="92" t="e">
        <f>+#REF!</f>
        <v>#REF!</v>
      </c>
      <c r="L53" s="92" t="e">
        <f>+#REF!</f>
        <v>#REF!</v>
      </c>
      <c r="M53" s="92" t="e">
        <f>+#REF!</f>
        <v>#REF!</v>
      </c>
      <c r="N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</row>
    <row r="54" spans="1:44" ht="21" x14ac:dyDescent="0.35">
      <c r="A54" s="81"/>
      <c r="B54" s="81"/>
      <c r="C54" s="2" t="s">
        <v>35</v>
      </c>
      <c r="D54" s="91"/>
      <c r="E54" s="91"/>
      <c r="F54" s="92" t="e">
        <f>+#REF!</f>
        <v>#REF!</v>
      </c>
      <c r="G54" s="92" t="e">
        <f>+#REF!</f>
        <v>#REF!</v>
      </c>
      <c r="H54" s="92" t="e">
        <f>+#REF!</f>
        <v>#REF!</v>
      </c>
      <c r="I54" s="92"/>
      <c r="J54" s="92" t="e">
        <f>+#REF!</f>
        <v>#REF!</v>
      </c>
      <c r="K54" s="92" t="e">
        <f>+#REF!</f>
        <v>#REF!</v>
      </c>
      <c r="L54" s="92" t="e">
        <f>+#REF!</f>
        <v>#REF!</v>
      </c>
      <c r="M54" s="92" t="e">
        <f>+#REF!</f>
        <v>#REF!</v>
      </c>
      <c r="N54" s="80"/>
      <c r="O54" s="97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</row>
    <row r="55" spans="1:44" x14ac:dyDescent="0.25">
      <c r="A55" s="79"/>
      <c r="B55" s="79"/>
      <c r="C55" s="2" t="s">
        <v>36</v>
      </c>
      <c r="D55" s="91"/>
      <c r="E55" s="91"/>
      <c r="F55" s="92" t="e">
        <f>+#REF!</f>
        <v>#REF!</v>
      </c>
      <c r="G55" s="92" t="e">
        <f>+#REF!</f>
        <v>#REF!</v>
      </c>
      <c r="H55" s="92" t="e">
        <f>+#REF!</f>
        <v>#REF!</v>
      </c>
      <c r="I55" s="92"/>
      <c r="J55" s="92" t="e">
        <f>+#REF!</f>
        <v>#REF!</v>
      </c>
      <c r="K55" s="92" t="e">
        <f>+#REF!</f>
        <v>#REF!</v>
      </c>
      <c r="L55" s="92" t="e">
        <f>+#REF!</f>
        <v>#REF!</v>
      </c>
      <c r="M55" s="92" t="e">
        <f>+#REF!</f>
        <v>#REF!</v>
      </c>
      <c r="N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</row>
    <row r="56" spans="1:44" x14ac:dyDescent="0.25">
      <c r="A56" s="79"/>
      <c r="B56" s="7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</row>
    <row r="57" spans="1:44" x14ac:dyDescent="0.25">
      <c r="A57" s="79"/>
      <c r="B57" s="86"/>
      <c r="C57" s="91"/>
      <c r="D57" s="91"/>
      <c r="E57" s="91"/>
      <c r="F57" s="91"/>
      <c r="G57" s="91"/>
      <c r="H57" s="91"/>
      <c r="I57" s="91"/>
      <c r="J57" s="95"/>
      <c r="K57" s="95"/>
      <c r="L57" s="95"/>
      <c r="M57" s="95"/>
      <c r="N57" s="86"/>
      <c r="P57" s="86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</row>
    <row r="58" spans="1:44" ht="18.75" x14ac:dyDescent="0.3">
      <c r="A58" s="79"/>
      <c r="B58" s="86"/>
      <c r="C58" s="83"/>
      <c r="D58" s="83"/>
      <c r="E58" s="83"/>
      <c r="F58" s="85"/>
      <c r="G58" s="85"/>
      <c r="H58" s="85"/>
      <c r="I58" s="85"/>
      <c r="J58" s="85"/>
      <c r="K58" s="85"/>
      <c r="L58" s="85"/>
      <c r="M58" s="85"/>
      <c r="N58" s="86"/>
      <c r="P58" s="86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</row>
    <row r="59" spans="1:44" ht="18.75" x14ac:dyDescent="0.3">
      <c r="A59" s="79"/>
      <c r="B59" s="86"/>
      <c r="C59" s="83"/>
      <c r="D59" s="83"/>
      <c r="E59" s="83"/>
      <c r="F59" s="85"/>
      <c r="G59" s="85"/>
      <c r="H59" s="85"/>
      <c r="I59" s="85"/>
      <c r="J59" s="85"/>
      <c r="K59" s="85"/>
      <c r="L59" s="85"/>
      <c r="M59" s="85"/>
      <c r="N59" s="86"/>
      <c r="P59" s="86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</row>
    <row r="60" spans="1:44" ht="18.75" x14ac:dyDescent="0.3">
      <c r="A60" s="79"/>
      <c r="B60" s="86"/>
      <c r="C60" s="87"/>
      <c r="D60" s="83"/>
      <c r="E60" s="83"/>
      <c r="F60" s="85"/>
      <c r="G60" s="85"/>
      <c r="H60" s="85"/>
      <c r="I60" s="85"/>
      <c r="J60" s="85"/>
      <c r="K60" s="85"/>
      <c r="L60" s="85"/>
      <c r="M60" s="85"/>
      <c r="N60" s="86"/>
      <c r="P60" s="86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</row>
    <row r="61" spans="1:44" ht="18.75" x14ac:dyDescent="0.3">
      <c r="A61" s="79"/>
      <c r="B61" s="86"/>
      <c r="C61" s="87"/>
      <c r="D61" s="83"/>
      <c r="E61" s="83"/>
      <c r="F61" s="85"/>
      <c r="G61" s="85"/>
      <c r="H61" s="85"/>
      <c r="I61" s="85"/>
      <c r="J61" s="85"/>
      <c r="K61" s="85"/>
      <c r="L61" s="85"/>
      <c r="M61" s="89"/>
      <c r="N61" s="86"/>
      <c r="P61" s="86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</row>
    <row r="62" spans="1:44" ht="18.75" x14ac:dyDescent="0.3">
      <c r="A62" s="79"/>
      <c r="B62" s="86"/>
      <c r="C62" s="87"/>
      <c r="D62" s="83"/>
      <c r="E62" s="83"/>
      <c r="F62" s="85"/>
      <c r="G62" s="85"/>
      <c r="H62" s="85"/>
      <c r="I62" s="85"/>
      <c r="J62" s="85"/>
      <c r="K62" s="85"/>
      <c r="L62" s="85"/>
      <c r="M62" s="85"/>
      <c r="N62" s="86"/>
      <c r="P62" s="86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</row>
    <row r="63" spans="1:44" ht="18.75" x14ac:dyDescent="0.3">
      <c r="A63" s="79"/>
      <c r="B63" s="86"/>
      <c r="C63" s="83"/>
      <c r="D63" s="83"/>
      <c r="E63" s="83"/>
      <c r="F63" s="85"/>
      <c r="G63" s="85"/>
      <c r="H63" s="85"/>
      <c r="I63" s="85"/>
      <c r="J63" s="85"/>
      <c r="K63" s="85"/>
      <c r="L63" s="85"/>
      <c r="M63" s="85"/>
      <c r="N63" s="86"/>
      <c r="P63" s="86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</row>
    <row r="64" spans="1:44" ht="18.75" x14ac:dyDescent="0.3">
      <c r="A64" s="79"/>
      <c r="B64" s="86"/>
      <c r="C64" s="83"/>
      <c r="D64" s="83"/>
      <c r="E64" s="83"/>
      <c r="F64" s="85"/>
      <c r="G64" s="85"/>
      <c r="H64" s="85"/>
      <c r="I64" s="85"/>
      <c r="J64" s="85"/>
      <c r="K64" s="85"/>
      <c r="L64" s="85"/>
      <c r="M64" s="85"/>
      <c r="N64" s="86"/>
      <c r="P64" s="86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</row>
    <row r="65" spans="1:43" ht="18.75" x14ac:dyDescent="0.3">
      <c r="A65" s="79"/>
      <c r="B65" s="86"/>
      <c r="C65" s="83"/>
      <c r="D65" s="83"/>
      <c r="E65" s="83"/>
      <c r="F65" s="85"/>
      <c r="G65" s="85"/>
      <c r="H65" s="85"/>
      <c r="I65" s="85"/>
      <c r="J65" s="85"/>
      <c r="K65" s="85"/>
      <c r="L65" s="85"/>
      <c r="M65" s="85"/>
      <c r="N65" s="86"/>
      <c r="P65" s="86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</row>
    <row r="66" spans="1:43" ht="18.75" x14ac:dyDescent="0.3">
      <c r="A66" s="79"/>
      <c r="B66" s="86"/>
      <c r="C66" s="83"/>
      <c r="D66" s="83"/>
      <c r="E66" s="83"/>
      <c r="F66" s="85"/>
      <c r="G66" s="85"/>
      <c r="H66" s="85"/>
      <c r="I66" s="85"/>
      <c r="J66" s="85"/>
      <c r="K66" s="85"/>
      <c r="L66" s="85"/>
      <c r="M66" s="85"/>
      <c r="N66" s="86"/>
      <c r="P66" s="86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</row>
    <row r="67" spans="1:43" ht="18.75" x14ac:dyDescent="0.3">
      <c r="A67" s="79"/>
      <c r="B67" s="86"/>
      <c r="C67" s="83"/>
      <c r="D67" s="83"/>
      <c r="E67" s="83"/>
      <c r="F67" s="85"/>
      <c r="G67" s="85"/>
      <c r="H67" s="85"/>
      <c r="I67" s="85"/>
      <c r="J67" s="85"/>
      <c r="K67" s="85"/>
      <c r="L67" s="85"/>
      <c r="M67" s="85"/>
      <c r="N67" s="86"/>
      <c r="P67" s="86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</row>
    <row r="68" spans="1:43" x14ac:dyDescent="0.25">
      <c r="A68" s="79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P68" s="86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</row>
    <row r="69" spans="1:43" x14ac:dyDescent="0.25">
      <c r="A69" s="79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P69" s="86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</row>
    <row r="70" spans="1:43" x14ac:dyDescent="0.25">
      <c r="A70" s="79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P70" s="86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</row>
    <row r="71" spans="1:43" x14ac:dyDescent="0.25">
      <c r="A71" s="79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P71" s="86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</row>
    <row r="72" spans="1:43" x14ac:dyDescent="0.25">
      <c r="A72" s="79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P72" s="86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</row>
    <row r="73" spans="1:43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</row>
    <row r="74" spans="1:43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</row>
    <row r="75" spans="1:43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</row>
    <row r="76" spans="1:43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</row>
    <row r="77" spans="1:43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</row>
    <row r="78" spans="1:43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</row>
    <row r="79" spans="1:43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</row>
    <row r="80" spans="1:43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</row>
    <row r="81" spans="1:43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</row>
    <row r="82" spans="1:43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</row>
    <row r="83" spans="1:43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</row>
    <row r="84" spans="1:43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</row>
    <row r="85" spans="1:43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</row>
    <row r="86" spans="1:43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</row>
    <row r="87" spans="1:43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</row>
    <row r="88" spans="1:43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</row>
  </sheetData>
  <hyperlinks>
    <hyperlink ref="AG1" location="Contents!A1" display="HOME" xr:uid="{EA894347-A90F-4766-BD4B-C994FD4E3C1F}"/>
  </hyperlinks>
  <pageMargins left="0.2" right="0.2" top="0.25" bottom="0.25" header="0.3" footer="0.25"/>
  <pageSetup scale="59" orientation="portrait" r:id="rId1"/>
  <headerFooter>
    <oddFooter>&amp;L&amp;1#&amp;"Calibri"&amp;9&amp;K000000INTERNAL. This information is accessible to ADB Management and staff. It may be shared outside ADB with appropriate permission.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62FC7-8139-4DD5-8585-E8DE1EAADF30}">
  <sheetPr>
    <tabColor theme="7"/>
    <pageSetUpPr fitToPage="1"/>
  </sheetPr>
  <dimension ref="A1:AY94"/>
  <sheetViews>
    <sheetView zoomScale="60" zoomScaleNormal="60" workbookViewId="0">
      <pane xSplit="14" topLeftCell="O1" activePane="topRight" state="frozen"/>
      <selection activeCell="U46" sqref="U46"/>
      <selection pane="topRight" activeCell="U46" sqref="U46"/>
    </sheetView>
  </sheetViews>
  <sheetFormatPr defaultColWidth="9" defaultRowHeight="15" x14ac:dyDescent="0.25"/>
  <cols>
    <col min="1" max="1" width="1.85546875" style="77" customWidth="1"/>
    <col min="2" max="2" width="2" style="77" customWidth="1"/>
    <col min="3" max="5" width="9" style="77"/>
    <col min="6" max="6" width="0" style="77" hidden="1" customWidth="1"/>
    <col min="7" max="8" width="9" style="77"/>
    <col min="9" max="9" width="3.42578125" style="77" customWidth="1"/>
    <col min="10" max="11" width="0" style="77" hidden="1" customWidth="1"/>
    <col min="12" max="14" width="9" style="77"/>
    <col min="15" max="15" width="2.140625" style="96" customWidth="1"/>
    <col min="16" max="43" width="9" style="77"/>
    <col min="44" max="51" width="9" style="79"/>
    <col min="52" max="16384" width="9" style="77"/>
  </cols>
  <sheetData>
    <row r="1" spans="1:51" ht="21" x14ac:dyDescent="0.35">
      <c r="A1" s="78"/>
      <c r="B1" s="78" t="s">
        <v>37</v>
      </c>
      <c r="C1" s="79"/>
      <c r="D1" s="79"/>
      <c r="E1" s="79"/>
      <c r="F1" s="79"/>
      <c r="G1" s="79"/>
      <c r="H1" s="79" t="s">
        <v>1</v>
      </c>
      <c r="I1" s="79"/>
      <c r="J1" s="79" t="s">
        <v>2</v>
      </c>
      <c r="K1" s="79"/>
      <c r="L1" s="79"/>
      <c r="M1" s="79"/>
      <c r="N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104" t="s">
        <v>3</v>
      </c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5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51" s="88" customFormat="1" ht="21" x14ac:dyDescent="0.35">
      <c r="A3" s="100"/>
      <c r="B3" s="100"/>
      <c r="C3" s="101" t="s">
        <v>4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97"/>
      <c r="P3" s="80"/>
      <c r="Q3" s="80"/>
      <c r="R3" s="80"/>
      <c r="S3" s="80"/>
      <c r="T3" s="80"/>
      <c r="U3" s="80"/>
      <c r="V3" s="80"/>
      <c r="W3" s="80"/>
      <c r="X3" s="80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</row>
    <row r="4" spans="1:5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51" ht="33" customHeight="1" x14ac:dyDescent="0.25">
      <c r="A5" s="79"/>
      <c r="B5" s="79"/>
      <c r="C5" s="90"/>
      <c r="D5" s="90"/>
      <c r="E5" s="90"/>
      <c r="F5" s="98">
        <v>2016</v>
      </c>
      <c r="G5" s="98">
        <v>2017</v>
      </c>
      <c r="H5" s="98">
        <v>2018</v>
      </c>
      <c r="I5" s="98"/>
      <c r="J5" s="99" t="s">
        <v>5</v>
      </c>
      <c r="K5" s="99" t="s">
        <v>6</v>
      </c>
      <c r="L5" s="99" t="s">
        <v>7</v>
      </c>
      <c r="M5" s="99" t="s">
        <v>8</v>
      </c>
      <c r="N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</row>
    <row r="6" spans="1:51" x14ac:dyDescent="0.25">
      <c r="A6" s="79"/>
      <c r="B6" s="79"/>
      <c r="C6" s="1" t="s">
        <v>38</v>
      </c>
      <c r="D6" s="91"/>
      <c r="E6" s="91"/>
      <c r="F6" s="92" t="e">
        <f>+#REF!</f>
        <v>#REF!</v>
      </c>
      <c r="G6" s="92" t="e">
        <f>+#REF!</f>
        <v>#REF!</v>
      </c>
      <c r="H6" s="92" t="e">
        <f>+#REF!</f>
        <v>#REF!</v>
      </c>
      <c r="I6" s="92"/>
      <c r="J6" s="92" t="e">
        <f>+#REF!</f>
        <v>#REF!</v>
      </c>
      <c r="K6" s="92" t="e">
        <f>+#REF!</f>
        <v>#REF!</v>
      </c>
      <c r="L6" s="92" t="e">
        <f>+#REF!</f>
        <v>#REF!</v>
      </c>
      <c r="M6" s="92" t="e">
        <f>+#REF!</f>
        <v>#REF!</v>
      </c>
      <c r="N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</row>
    <row r="7" spans="1:51" x14ac:dyDescent="0.25">
      <c r="A7" s="79"/>
      <c r="B7" s="79"/>
      <c r="C7" s="2" t="s">
        <v>39</v>
      </c>
      <c r="D7" s="91"/>
      <c r="E7" s="91"/>
      <c r="F7" s="92" t="e">
        <f>+#REF!</f>
        <v>#REF!</v>
      </c>
      <c r="G7" s="92" t="e">
        <f>+#REF!</f>
        <v>#REF!</v>
      </c>
      <c r="H7" s="92" t="e">
        <f>+#REF!</f>
        <v>#REF!</v>
      </c>
      <c r="I7" s="92"/>
      <c r="J7" s="92" t="e">
        <f>+#REF!</f>
        <v>#REF!</v>
      </c>
      <c r="K7" s="92" t="e">
        <f>+#REF!</f>
        <v>#REF!</v>
      </c>
      <c r="L7" s="92" t="e">
        <f>+#REF!</f>
        <v>#REF!</v>
      </c>
      <c r="M7" s="92" t="e">
        <f>+#REF!</f>
        <v>#REF!</v>
      </c>
      <c r="N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</row>
    <row r="8" spans="1:51" x14ac:dyDescent="0.25">
      <c r="A8" s="79"/>
      <c r="B8" s="79"/>
      <c r="C8" s="2" t="s">
        <v>40</v>
      </c>
      <c r="D8" s="91"/>
      <c r="E8" s="91"/>
      <c r="F8" s="92" t="e">
        <f>+#REF!</f>
        <v>#REF!</v>
      </c>
      <c r="G8" s="92" t="e">
        <f>+#REF!</f>
        <v>#REF!</v>
      </c>
      <c r="H8" s="92" t="e">
        <f>+#REF!</f>
        <v>#REF!</v>
      </c>
      <c r="I8" s="92"/>
      <c r="J8" s="92" t="e">
        <f>+#REF!</f>
        <v>#REF!</v>
      </c>
      <c r="K8" s="92" t="e">
        <f>+#REF!</f>
        <v>#REF!</v>
      </c>
      <c r="L8" s="92" t="e">
        <f>+#REF!</f>
        <v>#REF!</v>
      </c>
      <c r="M8" s="92" t="e">
        <f>+#REF!</f>
        <v>#REF!</v>
      </c>
      <c r="N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</row>
    <row r="9" spans="1:51" x14ac:dyDescent="0.25">
      <c r="A9" s="79"/>
      <c r="B9" s="79"/>
      <c r="C9" s="2" t="s">
        <v>41</v>
      </c>
      <c r="D9" s="91"/>
      <c r="E9" s="91"/>
      <c r="F9" s="92" t="e">
        <f>+#REF!</f>
        <v>#REF!</v>
      </c>
      <c r="G9" s="92" t="e">
        <f>+#REF!</f>
        <v>#REF!</v>
      </c>
      <c r="H9" s="92" t="e">
        <f>+#REF!</f>
        <v>#REF!</v>
      </c>
      <c r="I9" s="92"/>
      <c r="J9" s="92" t="e">
        <f>+#REF!</f>
        <v>#REF!</v>
      </c>
      <c r="K9" s="92" t="e">
        <f>+#REF!</f>
        <v>#REF!</v>
      </c>
      <c r="L9" s="92" t="e">
        <f>+#REF!</f>
        <v>#REF!</v>
      </c>
      <c r="M9" s="92" t="e">
        <f>+#REF!</f>
        <v>#REF!</v>
      </c>
      <c r="N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</row>
    <row r="10" spans="1:51" x14ac:dyDescent="0.25">
      <c r="A10" s="79"/>
      <c r="B10" s="79"/>
      <c r="C10" s="2" t="s">
        <v>42</v>
      </c>
      <c r="D10" s="91"/>
      <c r="E10" s="91"/>
      <c r="F10" s="92" t="e">
        <f>+#REF!</f>
        <v>#REF!</v>
      </c>
      <c r="G10" s="92" t="e">
        <f>+#REF!</f>
        <v>#REF!</v>
      </c>
      <c r="H10" s="92" t="e">
        <f>+#REF!</f>
        <v>#REF!</v>
      </c>
      <c r="I10" s="92"/>
      <c r="J10" s="92" t="e">
        <f>+#REF!</f>
        <v>#REF!</v>
      </c>
      <c r="K10" s="92" t="e">
        <f>+#REF!</f>
        <v>#REF!</v>
      </c>
      <c r="L10" s="92" t="e">
        <f>+#REF!</f>
        <v>#REF!</v>
      </c>
      <c r="M10" s="92" t="e">
        <f>+#REF!</f>
        <v>#REF!</v>
      </c>
      <c r="N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</row>
    <row r="11" spans="1:51" x14ac:dyDescent="0.25">
      <c r="A11" s="79"/>
      <c r="B11" s="79"/>
      <c r="C11" s="2" t="s">
        <v>43</v>
      </c>
      <c r="D11" s="91"/>
      <c r="E11" s="91"/>
      <c r="F11" s="92" t="e">
        <f>+#REF!</f>
        <v>#REF!</v>
      </c>
      <c r="G11" s="92" t="e">
        <f>+#REF!</f>
        <v>#REF!</v>
      </c>
      <c r="H11" s="92" t="e">
        <f>+#REF!</f>
        <v>#REF!</v>
      </c>
      <c r="I11" s="92"/>
      <c r="J11" s="92" t="e">
        <f>+#REF!</f>
        <v>#REF!</v>
      </c>
      <c r="K11" s="92" t="e">
        <f>+#REF!</f>
        <v>#REF!</v>
      </c>
      <c r="L11" s="92" t="e">
        <f>+#REF!</f>
        <v>#REF!</v>
      </c>
      <c r="M11" s="92" t="e">
        <f>+#REF!</f>
        <v>#REF!</v>
      </c>
      <c r="N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</row>
    <row r="12" spans="1:51" x14ac:dyDescent="0.25">
      <c r="A12" s="79"/>
      <c r="B12" s="79"/>
      <c r="C12" s="2" t="s">
        <v>44</v>
      </c>
      <c r="D12" s="91"/>
      <c r="E12" s="91"/>
      <c r="F12" s="92" t="e">
        <f>+#REF!</f>
        <v>#REF!</v>
      </c>
      <c r="G12" s="92" t="e">
        <f>+#REF!</f>
        <v>#REF!</v>
      </c>
      <c r="H12" s="92" t="e">
        <f>+#REF!</f>
        <v>#REF!</v>
      </c>
      <c r="I12" s="92"/>
      <c r="J12" s="92" t="e">
        <f>+#REF!</f>
        <v>#REF!</v>
      </c>
      <c r="K12" s="92" t="e">
        <f>+#REF!</f>
        <v>#REF!</v>
      </c>
      <c r="L12" s="92" t="e">
        <f>+#REF!</f>
        <v>#REF!</v>
      </c>
      <c r="M12" s="92" t="e">
        <f>+#REF!</f>
        <v>#REF!</v>
      </c>
      <c r="N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</row>
    <row r="13" spans="1:51" x14ac:dyDescent="0.25">
      <c r="A13" s="79"/>
      <c r="B13" s="79"/>
      <c r="C13" s="2" t="s">
        <v>45</v>
      </c>
      <c r="D13" s="91"/>
      <c r="E13" s="91"/>
      <c r="F13" s="92" t="e">
        <f>+#REF!</f>
        <v>#REF!</v>
      </c>
      <c r="G13" s="92" t="e">
        <f>+#REF!</f>
        <v>#REF!</v>
      </c>
      <c r="H13" s="92" t="e">
        <f>+#REF!</f>
        <v>#REF!</v>
      </c>
      <c r="I13" s="92"/>
      <c r="J13" s="92" t="e">
        <f>+#REF!</f>
        <v>#REF!</v>
      </c>
      <c r="K13" s="92" t="e">
        <f>+#REF!</f>
        <v>#REF!</v>
      </c>
      <c r="L13" s="92" t="e">
        <f>+#REF!</f>
        <v>#REF!</v>
      </c>
      <c r="M13" s="92" t="e">
        <f>+#REF!</f>
        <v>#REF!</v>
      </c>
      <c r="N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</row>
    <row r="14" spans="1:51" x14ac:dyDescent="0.25">
      <c r="A14" s="79"/>
      <c r="B14" s="79"/>
      <c r="C14" s="2" t="s">
        <v>46</v>
      </c>
      <c r="D14" s="91"/>
      <c r="E14" s="91"/>
      <c r="F14" s="92" t="e">
        <f>+#REF!</f>
        <v>#REF!</v>
      </c>
      <c r="G14" s="92" t="e">
        <f>+#REF!</f>
        <v>#REF!</v>
      </c>
      <c r="H14" s="92" t="e">
        <f>+#REF!</f>
        <v>#REF!</v>
      </c>
      <c r="I14" s="92"/>
      <c r="J14" s="92" t="e">
        <f>+#REF!</f>
        <v>#REF!</v>
      </c>
      <c r="K14" s="92" t="e">
        <f>+#REF!</f>
        <v>#REF!</v>
      </c>
      <c r="L14" s="92" t="e">
        <f>+#REF!</f>
        <v>#REF!</v>
      </c>
      <c r="M14" s="92" t="e">
        <f>+#REF!</f>
        <v>#REF!</v>
      </c>
      <c r="N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</row>
    <row r="15" spans="1:51" x14ac:dyDescent="0.25">
      <c r="A15" s="79"/>
      <c r="B15" s="79"/>
      <c r="C15" s="2" t="s">
        <v>47</v>
      </c>
      <c r="D15" s="91"/>
      <c r="E15" s="91"/>
      <c r="F15" s="92" t="e">
        <f>+#REF!</f>
        <v>#REF!</v>
      </c>
      <c r="G15" s="92" t="e">
        <f>+#REF!</f>
        <v>#REF!</v>
      </c>
      <c r="H15" s="92" t="e">
        <f>+#REF!</f>
        <v>#REF!</v>
      </c>
      <c r="I15" s="92"/>
      <c r="J15" s="92" t="e">
        <f>+#REF!</f>
        <v>#REF!</v>
      </c>
      <c r="K15" s="92" t="e">
        <f>+#REF!</f>
        <v>#REF!</v>
      </c>
      <c r="L15" s="92" t="e">
        <f>+#REF!</f>
        <v>#REF!</v>
      </c>
      <c r="M15" s="92" t="e">
        <f>+#REF!</f>
        <v>#REF!</v>
      </c>
      <c r="N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</row>
    <row r="16" spans="1:51" x14ac:dyDescent="0.25">
      <c r="A16" s="79"/>
      <c r="B16" s="79"/>
      <c r="C16" s="2" t="s">
        <v>48</v>
      </c>
      <c r="D16" s="91"/>
      <c r="E16" s="91"/>
      <c r="F16" s="92" t="e">
        <f>+#REF!</f>
        <v>#REF!</v>
      </c>
      <c r="G16" s="92" t="e">
        <f>+#REF!</f>
        <v>#REF!</v>
      </c>
      <c r="H16" s="92" t="e">
        <f>+#REF!</f>
        <v>#REF!</v>
      </c>
      <c r="I16" s="92"/>
      <c r="J16" s="92" t="e">
        <f>+#REF!</f>
        <v>#REF!</v>
      </c>
      <c r="K16" s="92" t="e">
        <f>+#REF!</f>
        <v>#REF!</v>
      </c>
      <c r="L16" s="92" t="e">
        <f>+#REF!</f>
        <v>#REF!</v>
      </c>
      <c r="M16" s="92" t="e">
        <f>+#REF!</f>
        <v>#REF!</v>
      </c>
      <c r="N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</row>
    <row r="17" spans="1:43" x14ac:dyDescent="0.25">
      <c r="A17" s="79"/>
      <c r="B17" s="79"/>
      <c r="C17" s="91"/>
      <c r="D17" s="91"/>
      <c r="E17" s="91"/>
      <c r="F17" s="92"/>
      <c r="G17" s="92"/>
      <c r="H17" s="92"/>
      <c r="I17" s="92"/>
      <c r="J17" s="92"/>
      <c r="K17" s="92"/>
      <c r="L17" s="92"/>
      <c r="M17" s="92"/>
      <c r="N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</row>
    <row r="18" spans="1:43" ht="21" x14ac:dyDescent="0.35">
      <c r="A18" s="79"/>
      <c r="B18" s="101"/>
      <c r="C18" s="101" t="s">
        <v>18</v>
      </c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2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</row>
    <row r="19" spans="1:43" x14ac:dyDescent="0.25">
      <c r="A19" s="79"/>
      <c r="B19" s="7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</row>
    <row r="20" spans="1:43" ht="27.75" customHeight="1" x14ac:dyDescent="0.25">
      <c r="A20" s="79"/>
      <c r="B20" s="79"/>
      <c r="C20" s="90"/>
      <c r="D20" s="90"/>
      <c r="E20" s="90"/>
      <c r="F20" s="98">
        <v>2016</v>
      </c>
      <c r="G20" s="98">
        <v>2017</v>
      </c>
      <c r="H20" s="98">
        <v>2018</v>
      </c>
      <c r="I20" s="98"/>
      <c r="J20" s="99" t="s">
        <v>5</v>
      </c>
      <c r="K20" s="99" t="s">
        <v>6</v>
      </c>
      <c r="L20" s="99" t="s">
        <v>7</v>
      </c>
      <c r="M20" s="99" t="s">
        <v>8</v>
      </c>
      <c r="N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</row>
    <row r="21" spans="1:43" x14ac:dyDescent="0.25">
      <c r="A21" s="79"/>
      <c r="B21" s="79"/>
      <c r="C21" s="1" t="s">
        <v>38</v>
      </c>
      <c r="D21" s="91"/>
      <c r="E21" s="91"/>
      <c r="F21" s="92" t="e">
        <f>+#REF!</f>
        <v>#REF!</v>
      </c>
      <c r="G21" s="92" t="e">
        <f>+#REF!</f>
        <v>#REF!</v>
      </c>
      <c r="H21" s="92" t="e">
        <f>+#REF!</f>
        <v>#REF!</v>
      </c>
      <c r="I21" s="92"/>
      <c r="J21" s="92" t="e">
        <f>+#REF!</f>
        <v>#REF!</v>
      </c>
      <c r="K21" s="92" t="e">
        <f>+#REF!</f>
        <v>#REF!</v>
      </c>
      <c r="L21" s="92" t="e">
        <f>+#REF!</f>
        <v>#REF!</v>
      </c>
      <c r="M21" s="92" t="e">
        <f>+#REF!</f>
        <v>#REF!</v>
      </c>
      <c r="N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</row>
    <row r="22" spans="1:43" x14ac:dyDescent="0.25">
      <c r="A22" s="79"/>
      <c r="B22" s="79"/>
      <c r="C22" s="2" t="s">
        <v>39</v>
      </c>
      <c r="D22" s="91"/>
      <c r="E22" s="91"/>
      <c r="F22" s="92" t="e">
        <f>+#REF!</f>
        <v>#REF!</v>
      </c>
      <c r="G22" s="92" t="e">
        <f>+#REF!</f>
        <v>#REF!</v>
      </c>
      <c r="H22" s="92" t="e">
        <f>+#REF!</f>
        <v>#REF!</v>
      </c>
      <c r="I22" s="92"/>
      <c r="J22" s="92" t="e">
        <f>+#REF!</f>
        <v>#REF!</v>
      </c>
      <c r="K22" s="92" t="e">
        <f>+#REF!</f>
        <v>#REF!</v>
      </c>
      <c r="L22" s="92" t="e">
        <f>+#REF!</f>
        <v>#REF!</v>
      </c>
      <c r="M22" s="92" t="e">
        <f>+#REF!</f>
        <v>#REF!</v>
      </c>
      <c r="N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</row>
    <row r="23" spans="1:43" x14ac:dyDescent="0.25">
      <c r="A23" s="79"/>
      <c r="B23" s="79"/>
      <c r="C23" s="2" t="s">
        <v>40</v>
      </c>
      <c r="D23" s="91"/>
      <c r="E23" s="91"/>
      <c r="F23" s="92" t="e">
        <f>+#REF!</f>
        <v>#REF!</v>
      </c>
      <c r="G23" s="92" t="e">
        <f>+#REF!</f>
        <v>#REF!</v>
      </c>
      <c r="H23" s="92" t="e">
        <f>+#REF!</f>
        <v>#REF!</v>
      </c>
      <c r="I23" s="92"/>
      <c r="J23" s="92" t="e">
        <f>+#REF!</f>
        <v>#REF!</v>
      </c>
      <c r="K23" s="92" t="e">
        <f>+#REF!</f>
        <v>#REF!</v>
      </c>
      <c r="L23" s="92" t="e">
        <f>+#REF!</f>
        <v>#REF!</v>
      </c>
      <c r="M23" s="92" t="e">
        <f>+#REF!</f>
        <v>#REF!</v>
      </c>
      <c r="N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</row>
    <row r="24" spans="1:43" x14ac:dyDescent="0.25">
      <c r="A24" s="79"/>
      <c r="B24" s="79"/>
      <c r="C24" s="2" t="s">
        <v>41</v>
      </c>
      <c r="D24" s="91"/>
      <c r="E24" s="91"/>
      <c r="F24" s="92" t="e">
        <f>+#REF!</f>
        <v>#REF!</v>
      </c>
      <c r="G24" s="92" t="e">
        <f>+#REF!</f>
        <v>#REF!</v>
      </c>
      <c r="H24" s="92" t="e">
        <f>+#REF!</f>
        <v>#REF!</v>
      </c>
      <c r="I24" s="92"/>
      <c r="J24" s="92" t="e">
        <f>+#REF!</f>
        <v>#REF!</v>
      </c>
      <c r="K24" s="92" t="e">
        <f>+#REF!</f>
        <v>#REF!</v>
      </c>
      <c r="L24" s="92" t="e">
        <f>+#REF!</f>
        <v>#REF!</v>
      </c>
      <c r="M24" s="92" t="e">
        <f>+#REF!</f>
        <v>#REF!</v>
      </c>
      <c r="N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</row>
    <row r="25" spans="1:43" x14ac:dyDescent="0.25">
      <c r="A25" s="79"/>
      <c r="B25" s="79"/>
      <c r="C25" s="2" t="s">
        <v>42</v>
      </c>
      <c r="D25" s="91"/>
      <c r="E25" s="91"/>
      <c r="F25" s="92" t="e">
        <f>+#REF!</f>
        <v>#REF!</v>
      </c>
      <c r="G25" s="92" t="e">
        <f>+#REF!</f>
        <v>#REF!</v>
      </c>
      <c r="H25" s="92" t="e">
        <f>+#REF!</f>
        <v>#REF!</v>
      </c>
      <c r="I25" s="92"/>
      <c r="J25" s="92" t="e">
        <f>+#REF!</f>
        <v>#REF!</v>
      </c>
      <c r="K25" s="92" t="e">
        <f>+#REF!</f>
        <v>#REF!</v>
      </c>
      <c r="L25" s="92" t="e">
        <f>+#REF!</f>
        <v>#REF!</v>
      </c>
      <c r="M25" s="92" t="e">
        <f>+#REF!</f>
        <v>#REF!</v>
      </c>
      <c r="N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</row>
    <row r="26" spans="1:43" x14ac:dyDescent="0.25">
      <c r="A26" s="79"/>
      <c r="B26" s="79"/>
      <c r="C26" s="2" t="s">
        <v>43</v>
      </c>
      <c r="D26" s="91"/>
      <c r="E26" s="91"/>
      <c r="F26" s="92" t="e">
        <f>+#REF!</f>
        <v>#REF!</v>
      </c>
      <c r="G26" s="92" t="e">
        <f>+#REF!</f>
        <v>#REF!</v>
      </c>
      <c r="H26" s="92" t="e">
        <f>+#REF!</f>
        <v>#REF!</v>
      </c>
      <c r="I26" s="92"/>
      <c r="J26" s="92" t="e">
        <f>+#REF!</f>
        <v>#REF!</v>
      </c>
      <c r="K26" s="92" t="e">
        <f>+#REF!</f>
        <v>#REF!</v>
      </c>
      <c r="L26" s="92" t="e">
        <f>+#REF!</f>
        <v>#REF!</v>
      </c>
      <c r="M26" s="92" t="e">
        <f>+#REF!</f>
        <v>#REF!</v>
      </c>
      <c r="N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</row>
    <row r="27" spans="1:43" x14ac:dyDescent="0.25">
      <c r="A27" s="79"/>
      <c r="B27" s="79"/>
      <c r="C27" s="2" t="s">
        <v>44</v>
      </c>
      <c r="D27" s="91"/>
      <c r="E27" s="91"/>
      <c r="F27" s="92" t="e">
        <f>+#REF!</f>
        <v>#REF!</v>
      </c>
      <c r="G27" s="92" t="e">
        <f>+#REF!</f>
        <v>#REF!</v>
      </c>
      <c r="H27" s="92" t="e">
        <f>+#REF!</f>
        <v>#REF!</v>
      </c>
      <c r="I27" s="92"/>
      <c r="J27" s="92" t="e">
        <f>+#REF!</f>
        <v>#REF!</v>
      </c>
      <c r="K27" s="92" t="e">
        <f>+#REF!</f>
        <v>#REF!</v>
      </c>
      <c r="L27" s="92" t="e">
        <f>+#REF!</f>
        <v>#REF!</v>
      </c>
      <c r="M27" s="92" t="e">
        <f>+#REF!</f>
        <v>#REF!</v>
      </c>
      <c r="N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</row>
    <row r="28" spans="1:43" x14ac:dyDescent="0.25">
      <c r="A28" s="79"/>
      <c r="B28" s="79"/>
      <c r="C28" s="2" t="s">
        <v>45</v>
      </c>
      <c r="D28" s="91"/>
      <c r="E28" s="91"/>
      <c r="F28" s="92" t="e">
        <f>+#REF!</f>
        <v>#REF!</v>
      </c>
      <c r="G28" s="92" t="e">
        <f>+#REF!</f>
        <v>#REF!</v>
      </c>
      <c r="H28" s="92" t="e">
        <f>+#REF!</f>
        <v>#REF!</v>
      </c>
      <c r="I28" s="92"/>
      <c r="J28" s="92" t="e">
        <f>+#REF!</f>
        <v>#REF!</v>
      </c>
      <c r="K28" s="92" t="e">
        <f>+#REF!</f>
        <v>#REF!</v>
      </c>
      <c r="L28" s="92" t="e">
        <f>+#REF!</f>
        <v>#REF!</v>
      </c>
      <c r="M28" s="92" t="e">
        <f>+#REF!</f>
        <v>#REF!</v>
      </c>
      <c r="N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</row>
    <row r="29" spans="1:43" x14ac:dyDescent="0.25">
      <c r="A29" s="79"/>
      <c r="B29" s="79"/>
      <c r="C29" s="2" t="s">
        <v>46</v>
      </c>
      <c r="D29" s="91"/>
      <c r="E29" s="91"/>
      <c r="F29" s="92" t="e">
        <f>+#REF!</f>
        <v>#REF!</v>
      </c>
      <c r="G29" s="92" t="e">
        <f>+#REF!</f>
        <v>#REF!</v>
      </c>
      <c r="H29" s="92" t="e">
        <f>+#REF!</f>
        <v>#REF!</v>
      </c>
      <c r="I29" s="92"/>
      <c r="J29" s="92" t="e">
        <f>+#REF!</f>
        <v>#REF!</v>
      </c>
      <c r="K29" s="92" t="e">
        <f>+#REF!</f>
        <v>#REF!</v>
      </c>
      <c r="L29" s="92" t="e">
        <f>+#REF!</f>
        <v>#REF!</v>
      </c>
      <c r="M29" s="92" t="e">
        <f>+#REF!</f>
        <v>#REF!</v>
      </c>
      <c r="N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</row>
    <row r="30" spans="1:43" x14ac:dyDescent="0.25">
      <c r="A30" s="79"/>
      <c r="B30" s="79"/>
      <c r="C30" s="2" t="s">
        <v>47</v>
      </c>
      <c r="D30" s="91"/>
      <c r="E30" s="91"/>
      <c r="F30" s="92" t="e">
        <f>+#REF!</f>
        <v>#REF!</v>
      </c>
      <c r="G30" s="92" t="e">
        <f>+#REF!</f>
        <v>#REF!</v>
      </c>
      <c r="H30" s="92" t="e">
        <f>+#REF!</f>
        <v>#REF!</v>
      </c>
      <c r="I30" s="92"/>
      <c r="J30" s="92" t="e">
        <f>+#REF!</f>
        <v>#REF!</v>
      </c>
      <c r="K30" s="92" t="e">
        <f>+#REF!</f>
        <v>#REF!</v>
      </c>
      <c r="L30" s="92" t="e">
        <f>+#REF!</f>
        <v>#REF!</v>
      </c>
      <c r="M30" s="92" t="e">
        <f>+#REF!</f>
        <v>#REF!</v>
      </c>
      <c r="N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</row>
    <row r="31" spans="1:43" x14ac:dyDescent="0.25">
      <c r="A31" s="79"/>
      <c r="B31" s="79"/>
      <c r="C31" s="2" t="s">
        <v>48</v>
      </c>
      <c r="D31" s="91"/>
      <c r="E31" s="91"/>
      <c r="F31" s="92" t="e">
        <f>+#REF!</f>
        <v>#REF!</v>
      </c>
      <c r="G31" s="92" t="e">
        <f>+#REF!</f>
        <v>#REF!</v>
      </c>
      <c r="H31" s="92" t="e">
        <f>+#REF!</f>
        <v>#REF!</v>
      </c>
      <c r="I31" s="92"/>
      <c r="J31" s="92" t="e">
        <f>+#REF!</f>
        <v>#REF!</v>
      </c>
      <c r="K31" s="92" t="e">
        <f>+#REF!</f>
        <v>#REF!</v>
      </c>
      <c r="L31" s="92" t="e">
        <f>+#REF!</f>
        <v>#REF!</v>
      </c>
      <c r="M31" s="92" t="e">
        <f>+#REF!</f>
        <v>#REF!</v>
      </c>
      <c r="N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</row>
    <row r="32" spans="1:43" x14ac:dyDescent="0.25">
      <c r="A32" s="79"/>
      <c r="B32" s="79"/>
      <c r="C32" s="90"/>
      <c r="D32" s="90"/>
      <c r="E32" s="90"/>
      <c r="F32" s="90"/>
      <c r="G32" s="90"/>
      <c r="H32" s="90"/>
      <c r="I32" s="90"/>
      <c r="J32" s="90"/>
      <c r="K32" s="90"/>
      <c r="L32" s="99"/>
      <c r="M32" s="99"/>
      <c r="N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</row>
    <row r="33" spans="1:43" ht="21" x14ac:dyDescent="0.35">
      <c r="A33" s="80"/>
      <c r="B33" s="80"/>
      <c r="C33" s="93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0"/>
      <c r="O33" s="97"/>
      <c r="P33" s="80"/>
      <c r="Q33" s="80"/>
      <c r="R33" s="80"/>
      <c r="S33" s="80"/>
      <c r="T33" s="80"/>
      <c r="U33" s="80"/>
      <c r="V33" s="80"/>
      <c r="W33" s="80"/>
      <c r="X33" s="80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</row>
    <row r="34" spans="1:43" ht="21" x14ac:dyDescent="0.35">
      <c r="A34" s="79"/>
      <c r="B34" s="101"/>
      <c r="C34" s="101" t="s">
        <v>19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2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</row>
    <row r="35" spans="1:43" x14ac:dyDescent="0.25">
      <c r="A35" s="79"/>
      <c r="B35" s="7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</row>
    <row r="36" spans="1:43" ht="30.75" customHeight="1" x14ac:dyDescent="0.25">
      <c r="A36" s="79"/>
      <c r="B36" s="79"/>
      <c r="C36" s="90"/>
      <c r="D36" s="90"/>
      <c r="E36" s="90"/>
      <c r="F36" s="98">
        <v>2016</v>
      </c>
      <c r="G36" s="98">
        <v>2017</v>
      </c>
      <c r="H36" s="98">
        <v>2018</v>
      </c>
      <c r="I36" s="98"/>
      <c r="J36" s="99" t="s">
        <v>5</v>
      </c>
      <c r="K36" s="99" t="s">
        <v>6</v>
      </c>
      <c r="L36" s="99" t="s">
        <v>7</v>
      </c>
      <c r="M36" s="99" t="s">
        <v>8</v>
      </c>
      <c r="N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</row>
    <row r="37" spans="1:43" x14ac:dyDescent="0.25">
      <c r="A37" s="79"/>
      <c r="B37" s="79"/>
      <c r="C37" s="1" t="s">
        <v>38</v>
      </c>
      <c r="D37" s="91"/>
      <c r="E37" s="91"/>
      <c r="F37" s="92" t="e">
        <f>+#REF!</f>
        <v>#REF!</v>
      </c>
      <c r="G37" s="92" t="e">
        <f>+#REF!</f>
        <v>#REF!</v>
      </c>
      <c r="H37" s="92" t="e">
        <f>+#REF!</f>
        <v>#REF!</v>
      </c>
      <c r="I37" s="92"/>
      <c r="J37" s="92" t="e">
        <f>+#REF!</f>
        <v>#REF!</v>
      </c>
      <c r="K37" s="92" t="e">
        <f>+#REF!</f>
        <v>#REF!</v>
      </c>
      <c r="L37" s="92" t="e">
        <f>+#REF!</f>
        <v>#REF!</v>
      </c>
      <c r="M37" s="92" t="e">
        <f>+#REF!</f>
        <v>#REF!</v>
      </c>
      <c r="N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</row>
    <row r="38" spans="1:43" x14ac:dyDescent="0.25">
      <c r="A38" s="79"/>
      <c r="B38" s="79"/>
      <c r="C38" s="2" t="s">
        <v>39</v>
      </c>
      <c r="D38" s="91"/>
      <c r="E38" s="91"/>
      <c r="F38" s="92" t="e">
        <f>+#REF!</f>
        <v>#REF!</v>
      </c>
      <c r="G38" s="92" t="e">
        <f>+#REF!</f>
        <v>#REF!</v>
      </c>
      <c r="H38" s="92" t="e">
        <f>+#REF!</f>
        <v>#REF!</v>
      </c>
      <c r="I38" s="92"/>
      <c r="J38" s="92" t="e">
        <f>+#REF!</f>
        <v>#REF!</v>
      </c>
      <c r="K38" s="92" t="e">
        <f>+#REF!</f>
        <v>#REF!</v>
      </c>
      <c r="L38" s="92" t="e">
        <f>+#REF!</f>
        <v>#REF!</v>
      </c>
      <c r="M38" s="92" t="e">
        <f>+#REF!</f>
        <v>#REF!</v>
      </c>
      <c r="N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</row>
    <row r="39" spans="1:43" x14ac:dyDescent="0.25">
      <c r="A39" s="79"/>
      <c r="B39" s="79"/>
      <c r="C39" s="2" t="s">
        <v>40</v>
      </c>
      <c r="D39" s="91"/>
      <c r="E39" s="91"/>
      <c r="F39" s="92" t="e">
        <f>+#REF!</f>
        <v>#REF!</v>
      </c>
      <c r="G39" s="92" t="e">
        <f>+#REF!</f>
        <v>#REF!</v>
      </c>
      <c r="H39" s="92" t="e">
        <f>+#REF!</f>
        <v>#REF!</v>
      </c>
      <c r="I39" s="92"/>
      <c r="J39" s="92" t="e">
        <f>+#REF!</f>
        <v>#REF!</v>
      </c>
      <c r="K39" s="92" t="e">
        <f>+#REF!</f>
        <v>#REF!</v>
      </c>
      <c r="L39" s="92" t="e">
        <f>+#REF!</f>
        <v>#REF!</v>
      </c>
      <c r="M39" s="92" t="e">
        <f>+#REF!</f>
        <v>#REF!</v>
      </c>
      <c r="N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</row>
    <row r="40" spans="1:43" x14ac:dyDescent="0.25">
      <c r="A40" s="79"/>
      <c r="B40" s="79"/>
      <c r="C40" s="2" t="s">
        <v>41</v>
      </c>
      <c r="D40" s="91"/>
      <c r="E40" s="91"/>
      <c r="F40" s="92" t="e">
        <f>+#REF!</f>
        <v>#REF!</v>
      </c>
      <c r="G40" s="92" t="e">
        <f>+#REF!</f>
        <v>#REF!</v>
      </c>
      <c r="H40" s="92" t="e">
        <f>+#REF!</f>
        <v>#REF!</v>
      </c>
      <c r="I40" s="92"/>
      <c r="J40" s="92" t="e">
        <f>+#REF!</f>
        <v>#REF!</v>
      </c>
      <c r="K40" s="92" t="e">
        <f>+#REF!</f>
        <v>#REF!</v>
      </c>
      <c r="L40" s="92" t="e">
        <f>+#REF!</f>
        <v>#REF!</v>
      </c>
      <c r="M40" s="92" t="e">
        <f>+#REF!</f>
        <v>#REF!</v>
      </c>
      <c r="N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</row>
    <row r="41" spans="1:43" x14ac:dyDescent="0.25">
      <c r="A41" s="79"/>
      <c r="B41" s="79"/>
      <c r="C41" s="2" t="s">
        <v>42</v>
      </c>
      <c r="D41" s="91"/>
      <c r="E41" s="91"/>
      <c r="F41" s="92" t="e">
        <f>+#REF!</f>
        <v>#REF!</v>
      </c>
      <c r="G41" s="92" t="e">
        <f>+#REF!</f>
        <v>#REF!</v>
      </c>
      <c r="H41" s="92" t="e">
        <f>+#REF!</f>
        <v>#REF!</v>
      </c>
      <c r="I41" s="92"/>
      <c r="J41" s="92" t="e">
        <f>+#REF!</f>
        <v>#REF!</v>
      </c>
      <c r="K41" s="92" t="e">
        <f>+#REF!</f>
        <v>#REF!</v>
      </c>
      <c r="L41" s="92" t="e">
        <f>+#REF!</f>
        <v>#REF!</v>
      </c>
      <c r="M41" s="92" t="e">
        <f>+#REF!</f>
        <v>#REF!</v>
      </c>
      <c r="N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</row>
    <row r="42" spans="1:43" x14ac:dyDescent="0.25">
      <c r="A42" s="79"/>
      <c r="B42" s="79"/>
      <c r="C42" s="2" t="s">
        <v>43</v>
      </c>
      <c r="D42" s="91"/>
      <c r="E42" s="91"/>
      <c r="F42" s="92" t="e">
        <f>+#REF!</f>
        <v>#REF!</v>
      </c>
      <c r="G42" s="92" t="e">
        <f>+#REF!</f>
        <v>#REF!</v>
      </c>
      <c r="H42" s="92" t="e">
        <f>+#REF!</f>
        <v>#REF!</v>
      </c>
      <c r="I42" s="92"/>
      <c r="J42" s="92" t="e">
        <f>+#REF!</f>
        <v>#REF!</v>
      </c>
      <c r="K42" s="92" t="e">
        <f>+#REF!</f>
        <v>#REF!</v>
      </c>
      <c r="L42" s="92" t="e">
        <f>+#REF!</f>
        <v>#REF!</v>
      </c>
      <c r="M42" s="92" t="e">
        <f>+#REF!</f>
        <v>#REF!</v>
      </c>
      <c r="N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</row>
    <row r="43" spans="1:43" x14ac:dyDescent="0.25">
      <c r="A43" s="79"/>
      <c r="B43" s="79"/>
      <c r="C43" s="2" t="s">
        <v>44</v>
      </c>
      <c r="D43" s="91"/>
      <c r="E43" s="91"/>
      <c r="F43" s="92" t="e">
        <f>+#REF!</f>
        <v>#REF!</v>
      </c>
      <c r="G43" s="92" t="e">
        <f>+#REF!</f>
        <v>#REF!</v>
      </c>
      <c r="H43" s="92" t="e">
        <f>+#REF!</f>
        <v>#REF!</v>
      </c>
      <c r="I43" s="92"/>
      <c r="J43" s="92" t="e">
        <f>+#REF!</f>
        <v>#REF!</v>
      </c>
      <c r="K43" s="92" t="e">
        <f>+#REF!</f>
        <v>#REF!</v>
      </c>
      <c r="L43" s="92" t="e">
        <f>+#REF!</f>
        <v>#REF!</v>
      </c>
      <c r="M43" s="92" t="e">
        <f>+#REF!</f>
        <v>#REF!</v>
      </c>
      <c r="N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</row>
    <row r="44" spans="1:43" x14ac:dyDescent="0.25">
      <c r="A44" s="79"/>
      <c r="B44" s="79"/>
      <c r="C44" s="2" t="s">
        <v>45</v>
      </c>
      <c r="D44" s="91"/>
      <c r="E44" s="91"/>
      <c r="F44" s="92" t="e">
        <f>+#REF!</f>
        <v>#REF!</v>
      </c>
      <c r="G44" s="92" t="e">
        <f>+#REF!</f>
        <v>#REF!</v>
      </c>
      <c r="H44" s="92" t="e">
        <f>+#REF!</f>
        <v>#REF!</v>
      </c>
      <c r="I44" s="92"/>
      <c r="J44" s="92" t="e">
        <f>+#REF!</f>
        <v>#REF!</v>
      </c>
      <c r="K44" s="92" t="e">
        <f>+#REF!</f>
        <v>#REF!</v>
      </c>
      <c r="L44" s="92" t="e">
        <f>+#REF!</f>
        <v>#REF!</v>
      </c>
      <c r="M44" s="92" t="e">
        <f>+#REF!</f>
        <v>#REF!</v>
      </c>
      <c r="N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1:43" x14ac:dyDescent="0.25">
      <c r="A45" s="79"/>
      <c r="B45" s="79"/>
      <c r="C45" s="2" t="s">
        <v>46</v>
      </c>
      <c r="D45" s="91"/>
      <c r="E45" s="91"/>
      <c r="F45" s="92" t="e">
        <f>+#REF!</f>
        <v>#REF!</v>
      </c>
      <c r="G45" s="92" t="e">
        <f>+#REF!</f>
        <v>#REF!</v>
      </c>
      <c r="H45" s="92" t="e">
        <f>+#REF!</f>
        <v>#REF!</v>
      </c>
      <c r="I45" s="92"/>
      <c r="J45" s="92" t="e">
        <f>+#REF!</f>
        <v>#REF!</v>
      </c>
      <c r="K45" s="92" t="e">
        <f>+#REF!</f>
        <v>#REF!</v>
      </c>
      <c r="L45" s="92" t="e">
        <f>+#REF!</f>
        <v>#REF!</v>
      </c>
      <c r="M45" s="92" t="e">
        <f>+#REF!</f>
        <v>#REF!</v>
      </c>
      <c r="N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</row>
    <row r="46" spans="1:43" x14ac:dyDescent="0.25">
      <c r="A46" s="79"/>
      <c r="B46" s="79"/>
      <c r="C46" s="2" t="s">
        <v>47</v>
      </c>
      <c r="D46" s="91"/>
      <c r="E46" s="91"/>
      <c r="F46" s="92" t="e">
        <f>+#REF!</f>
        <v>#REF!</v>
      </c>
      <c r="G46" s="92" t="e">
        <f>+#REF!</f>
        <v>#REF!</v>
      </c>
      <c r="H46" s="92" t="e">
        <f>+#REF!</f>
        <v>#REF!</v>
      </c>
      <c r="I46" s="92"/>
      <c r="J46" s="92" t="e">
        <f>+#REF!</f>
        <v>#REF!</v>
      </c>
      <c r="K46" s="92" t="e">
        <f>+#REF!</f>
        <v>#REF!</v>
      </c>
      <c r="L46" s="92" t="e">
        <f>+#REF!</f>
        <v>#REF!</v>
      </c>
      <c r="M46" s="92" t="e">
        <f>+#REF!</f>
        <v>#REF!</v>
      </c>
      <c r="N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</row>
    <row r="47" spans="1:43" x14ac:dyDescent="0.25">
      <c r="A47" s="79"/>
      <c r="B47" s="79"/>
      <c r="C47" s="2" t="s">
        <v>48</v>
      </c>
      <c r="D47" s="91"/>
      <c r="E47" s="91"/>
      <c r="F47" s="92" t="e">
        <f>+#REF!</f>
        <v>#REF!</v>
      </c>
      <c r="G47" s="92" t="e">
        <f>+#REF!</f>
        <v>#REF!</v>
      </c>
      <c r="H47" s="92" t="e">
        <f>+#REF!</f>
        <v>#REF!</v>
      </c>
      <c r="I47" s="92"/>
      <c r="J47" s="92" t="e">
        <f>+#REF!</f>
        <v>#REF!</v>
      </c>
      <c r="K47" s="92" t="e">
        <f>+#REF!</f>
        <v>#REF!</v>
      </c>
      <c r="L47" s="92" t="e">
        <f>+#REF!</f>
        <v>#REF!</v>
      </c>
      <c r="M47" s="92" t="e">
        <f>+#REF!</f>
        <v>#REF!</v>
      </c>
      <c r="N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</row>
    <row r="48" spans="1:43" x14ac:dyDescent="0.25">
      <c r="A48" s="79"/>
      <c r="B48" s="79"/>
      <c r="C48" s="91"/>
      <c r="D48" s="91"/>
      <c r="E48" s="91"/>
      <c r="F48" s="92"/>
      <c r="G48" s="92"/>
      <c r="H48" s="92"/>
      <c r="I48" s="94"/>
      <c r="J48" s="94"/>
      <c r="K48" s="94"/>
      <c r="L48" s="94"/>
      <c r="M48" s="94"/>
      <c r="N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</row>
    <row r="49" spans="1:44" x14ac:dyDescent="0.25">
      <c r="A49" s="79"/>
      <c r="B49" s="79"/>
      <c r="C49" s="91"/>
      <c r="D49" s="91"/>
      <c r="E49" s="91"/>
      <c r="F49" s="91"/>
      <c r="G49" s="91"/>
      <c r="H49" s="91"/>
      <c r="I49" s="90"/>
      <c r="J49" s="90"/>
      <c r="K49" s="90"/>
      <c r="L49" s="90"/>
      <c r="M49" s="90"/>
      <c r="N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</row>
    <row r="50" spans="1:44" ht="21" x14ac:dyDescent="0.35">
      <c r="A50" s="79"/>
      <c r="B50" s="101"/>
      <c r="C50" s="101" t="s">
        <v>20</v>
      </c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</row>
    <row r="51" spans="1:44" x14ac:dyDescent="0.25">
      <c r="A51" s="79"/>
      <c r="B51" s="7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</row>
    <row r="52" spans="1:44" ht="29.25" customHeight="1" x14ac:dyDescent="0.25">
      <c r="A52" s="79"/>
      <c r="B52" s="79"/>
      <c r="C52" s="90"/>
      <c r="D52" s="90"/>
      <c r="E52" s="90"/>
      <c r="F52" s="98">
        <v>2016</v>
      </c>
      <c r="G52" s="98">
        <v>2017</v>
      </c>
      <c r="H52" s="98">
        <v>2018</v>
      </c>
      <c r="I52" s="98"/>
      <c r="J52" s="99" t="s">
        <v>5</v>
      </c>
      <c r="K52" s="99" t="s">
        <v>6</v>
      </c>
      <c r="L52" s="99" t="s">
        <v>7</v>
      </c>
      <c r="M52" s="99" t="s">
        <v>8</v>
      </c>
      <c r="N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</row>
    <row r="53" spans="1:44" x14ac:dyDescent="0.25">
      <c r="A53" s="79"/>
      <c r="B53" s="79"/>
      <c r="C53" s="1" t="s">
        <v>38</v>
      </c>
      <c r="D53" s="91"/>
      <c r="E53" s="91"/>
      <c r="F53" s="92" t="e">
        <f>+#REF!</f>
        <v>#REF!</v>
      </c>
      <c r="G53" s="92" t="e">
        <f>+#REF!</f>
        <v>#REF!</v>
      </c>
      <c r="H53" s="92" t="e">
        <f>+#REF!</f>
        <v>#REF!</v>
      </c>
      <c r="I53" s="92"/>
      <c r="J53" s="92" t="e">
        <f>+#REF!</f>
        <v>#REF!</v>
      </c>
      <c r="K53" s="92" t="e">
        <f>+#REF!</f>
        <v>#REF!</v>
      </c>
      <c r="L53" s="92" t="e">
        <f>+#REF!</f>
        <v>#REF!</v>
      </c>
      <c r="M53" s="92" t="e">
        <f>+#REF!</f>
        <v>#REF!</v>
      </c>
      <c r="N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</row>
    <row r="54" spans="1:44" x14ac:dyDescent="0.25">
      <c r="A54" s="79"/>
      <c r="B54" s="79"/>
      <c r="C54" s="2" t="s">
        <v>39</v>
      </c>
      <c r="D54" s="91"/>
      <c r="E54" s="91"/>
      <c r="F54" s="92" t="e">
        <f>+#REF!</f>
        <v>#REF!</v>
      </c>
      <c r="G54" s="92" t="e">
        <f>+#REF!</f>
        <v>#REF!</v>
      </c>
      <c r="H54" s="92" t="e">
        <f>+#REF!</f>
        <v>#REF!</v>
      </c>
      <c r="I54" s="92"/>
      <c r="J54" s="92" t="e">
        <f>+#REF!</f>
        <v>#REF!</v>
      </c>
      <c r="K54" s="92" t="e">
        <f>+#REF!</f>
        <v>#REF!</v>
      </c>
      <c r="L54" s="92" t="e">
        <f>+#REF!</f>
        <v>#REF!</v>
      </c>
      <c r="M54" s="92" t="e">
        <f>+#REF!</f>
        <v>#REF!</v>
      </c>
      <c r="N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</row>
    <row r="55" spans="1:44" x14ac:dyDescent="0.25">
      <c r="A55" s="79"/>
      <c r="B55" s="79"/>
      <c r="C55" s="2" t="s">
        <v>40</v>
      </c>
      <c r="D55" s="91"/>
      <c r="E55" s="91"/>
      <c r="F55" s="92" t="e">
        <f>+#REF!</f>
        <v>#REF!</v>
      </c>
      <c r="G55" s="92" t="e">
        <f>+#REF!</f>
        <v>#REF!</v>
      </c>
      <c r="H55" s="92" t="e">
        <f>+#REF!</f>
        <v>#REF!</v>
      </c>
      <c r="I55" s="92"/>
      <c r="J55" s="92" t="e">
        <f>+#REF!</f>
        <v>#REF!</v>
      </c>
      <c r="K55" s="92" t="e">
        <f>+#REF!</f>
        <v>#REF!</v>
      </c>
      <c r="L55" s="92" t="e">
        <f>+#REF!</f>
        <v>#REF!</v>
      </c>
      <c r="M55" s="92" t="e">
        <f>+#REF!</f>
        <v>#REF!</v>
      </c>
      <c r="N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</row>
    <row r="56" spans="1:44" x14ac:dyDescent="0.25">
      <c r="A56" s="79"/>
      <c r="B56" s="79"/>
      <c r="C56" s="2" t="s">
        <v>41</v>
      </c>
      <c r="D56" s="91"/>
      <c r="E56" s="91"/>
      <c r="F56" s="92" t="e">
        <f>+#REF!</f>
        <v>#REF!</v>
      </c>
      <c r="G56" s="92" t="e">
        <f>+#REF!</f>
        <v>#REF!</v>
      </c>
      <c r="H56" s="92" t="e">
        <f>+#REF!</f>
        <v>#REF!</v>
      </c>
      <c r="I56" s="92"/>
      <c r="J56" s="92" t="e">
        <f>+#REF!</f>
        <v>#REF!</v>
      </c>
      <c r="K56" s="92" t="e">
        <f>+#REF!</f>
        <v>#REF!</v>
      </c>
      <c r="L56" s="92" t="e">
        <f>+#REF!</f>
        <v>#REF!</v>
      </c>
      <c r="M56" s="92" t="e">
        <f>+#REF!</f>
        <v>#REF!</v>
      </c>
      <c r="N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</row>
    <row r="57" spans="1:44" x14ac:dyDescent="0.25">
      <c r="A57" s="79"/>
      <c r="B57" s="79"/>
      <c r="C57" s="2" t="s">
        <v>42</v>
      </c>
      <c r="D57" s="91"/>
      <c r="E57" s="91"/>
      <c r="F57" s="92" t="e">
        <f>+#REF!</f>
        <v>#REF!</v>
      </c>
      <c r="G57" s="92" t="e">
        <f>+#REF!</f>
        <v>#REF!</v>
      </c>
      <c r="H57" s="92" t="e">
        <f>+#REF!</f>
        <v>#REF!</v>
      </c>
      <c r="I57" s="92"/>
      <c r="J57" s="92" t="e">
        <f>+#REF!</f>
        <v>#REF!</v>
      </c>
      <c r="K57" s="92" t="e">
        <f>+#REF!</f>
        <v>#REF!</v>
      </c>
      <c r="L57" s="92" t="e">
        <f>+#REF!</f>
        <v>#REF!</v>
      </c>
      <c r="M57" s="92" t="e">
        <f>+#REF!</f>
        <v>#REF!</v>
      </c>
      <c r="N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</row>
    <row r="58" spans="1:44" x14ac:dyDescent="0.25">
      <c r="A58" s="79"/>
      <c r="B58" s="79"/>
      <c r="C58" s="2" t="s">
        <v>43</v>
      </c>
      <c r="D58" s="91"/>
      <c r="E58" s="91"/>
      <c r="F58" s="92" t="e">
        <f>+#REF!</f>
        <v>#REF!</v>
      </c>
      <c r="G58" s="92" t="e">
        <f>+#REF!</f>
        <v>#REF!</v>
      </c>
      <c r="H58" s="92" t="e">
        <f>+#REF!</f>
        <v>#REF!</v>
      </c>
      <c r="I58" s="92"/>
      <c r="J58" s="92" t="e">
        <f>+#REF!</f>
        <v>#REF!</v>
      </c>
      <c r="K58" s="92" t="e">
        <f>+#REF!</f>
        <v>#REF!</v>
      </c>
      <c r="L58" s="92" t="e">
        <f>+#REF!</f>
        <v>#REF!</v>
      </c>
      <c r="M58" s="92" t="e">
        <f>+#REF!</f>
        <v>#REF!</v>
      </c>
      <c r="N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</row>
    <row r="59" spans="1:44" x14ac:dyDescent="0.25">
      <c r="A59" s="79"/>
      <c r="B59" s="79"/>
      <c r="C59" s="2" t="s">
        <v>44</v>
      </c>
      <c r="D59" s="91"/>
      <c r="E59" s="91"/>
      <c r="F59" s="92" t="e">
        <f>+#REF!</f>
        <v>#REF!</v>
      </c>
      <c r="G59" s="92" t="e">
        <f>+#REF!</f>
        <v>#REF!</v>
      </c>
      <c r="H59" s="92" t="e">
        <f>+#REF!</f>
        <v>#REF!</v>
      </c>
      <c r="I59" s="92"/>
      <c r="J59" s="92" t="e">
        <f>+#REF!</f>
        <v>#REF!</v>
      </c>
      <c r="K59" s="92" t="e">
        <f>+#REF!</f>
        <v>#REF!</v>
      </c>
      <c r="L59" s="92" t="e">
        <f>+#REF!</f>
        <v>#REF!</v>
      </c>
      <c r="M59" s="92" t="e">
        <f>+#REF!</f>
        <v>#REF!</v>
      </c>
      <c r="N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</row>
    <row r="60" spans="1:44" ht="21" x14ac:dyDescent="0.35">
      <c r="A60" s="81"/>
      <c r="B60" s="81"/>
      <c r="C60" s="2" t="s">
        <v>45</v>
      </c>
      <c r="D60" s="91"/>
      <c r="E60" s="91"/>
      <c r="F60" s="92" t="e">
        <f>+#REF!</f>
        <v>#REF!</v>
      </c>
      <c r="G60" s="92" t="e">
        <f>+#REF!</f>
        <v>#REF!</v>
      </c>
      <c r="H60" s="92" t="e">
        <f>+#REF!</f>
        <v>#REF!</v>
      </c>
      <c r="I60" s="92"/>
      <c r="J60" s="92" t="e">
        <f>+#REF!</f>
        <v>#REF!</v>
      </c>
      <c r="K60" s="92" t="e">
        <f>+#REF!</f>
        <v>#REF!</v>
      </c>
      <c r="L60" s="92" t="e">
        <f>+#REF!</f>
        <v>#REF!</v>
      </c>
      <c r="M60" s="92" t="e">
        <f>+#REF!</f>
        <v>#REF!</v>
      </c>
      <c r="N60" s="80"/>
      <c r="O60" s="97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</row>
    <row r="61" spans="1:44" x14ac:dyDescent="0.25">
      <c r="A61" s="79"/>
      <c r="B61" s="79"/>
      <c r="C61" s="2" t="s">
        <v>46</v>
      </c>
      <c r="D61" s="91"/>
      <c r="E61" s="91"/>
      <c r="F61" s="92" t="e">
        <f>+#REF!</f>
        <v>#REF!</v>
      </c>
      <c r="G61" s="92" t="e">
        <f>+#REF!</f>
        <v>#REF!</v>
      </c>
      <c r="H61" s="92" t="e">
        <f>+#REF!</f>
        <v>#REF!</v>
      </c>
      <c r="I61" s="92"/>
      <c r="J61" s="92" t="e">
        <f>+#REF!</f>
        <v>#REF!</v>
      </c>
      <c r="K61" s="92" t="e">
        <f>+#REF!</f>
        <v>#REF!</v>
      </c>
      <c r="L61" s="92" t="e">
        <f>+#REF!</f>
        <v>#REF!</v>
      </c>
      <c r="M61" s="92" t="e">
        <f>+#REF!</f>
        <v>#REF!</v>
      </c>
      <c r="N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</row>
    <row r="62" spans="1:44" x14ac:dyDescent="0.25">
      <c r="A62" s="79"/>
      <c r="B62" s="79"/>
      <c r="C62" s="2" t="s">
        <v>47</v>
      </c>
      <c r="D62" s="90"/>
      <c r="E62" s="90"/>
      <c r="F62" s="92" t="e">
        <f>+#REF!</f>
        <v>#REF!</v>
      </c>
      <c r="G62" s="92" t="e">
        <f>+#REF!</f>
        <v>#REF!</v>
      </c>
      <c r="H62" s="92" t="e">
        <f>+#REF!</f>
        <v>#REF!</v>
      </c>
      <c r="I62" s="92"/>
      <c r="J62" s="92" t="e">
        <f>+#REF!</f>
        <v>#REF!</v>
      </c>
      <c r="K62" s="92" t="e">
        <f>+#REF!</f>
        <v>#REF!</v>
      </c>
      <c r="L62" s="92" t="e">
        <f>+#REF!</f>
        <v>#REF!</v>
      </c>
      <c r="M62" s="92" t="e">
        <f>+#REF!</f>
        <v>#REF!</v>
      </c>
      <c r="N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</row>
    <row r="63" spans="1:44" x14ac:dyDescent="0.25">
      <c r="A63" s="79"/>
      <c r="B63" s="86"/>
      <c r="C63" s="2" t="s">
        <v>48</v>
      </c>
      <c r="D63" s="91"/>
      <c r="E63" s="91"/>
      <c r="F63" s="92" t="e">
        <f>+#REF!</f>
        <v>#REF!</v>
      </c>
      <c r="G63" s="92" t="e">
        <f>+#REF!</f>
        <v>#REF!</v>
      </c>
      <c r="H63" s="92" t="e">
        <f>+#REF!</f>
        <v>#REF!</v>
      </c>
      <c r="I63" s="92"/>
      <c r="J63" s="92" t="e">
        <f>+#REF!</f>
        <v>#REF!</v>
      </c>
      <c r="K63" s="92" t="e">
        <f>+#REF!</f>
        <v>#REF!</v>
      </c>
      <c r="L63" s="92" t="e">
        <f>+#REF!</f>
        <v>#REF!</v>
      </c>
      <c r="M63" s="92" t="e">
        <f>+#REF!</f>
        <v>#REF!</v>
      </c>
      <c r="N63" s="86"/>
      <c r="P63" s="86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</row>
    <row r="64" spans="1:44" ht="18.75" x14ac:dyDescent="0.3">
      <c r="A64" s="79"/>
      <c r="B64" s="86"/>
      <c r="C64" s="83"/>
      <c r="D64" s="83"/>
      <c r="E64" s="83"/>
      <c r="F64" s="85"/>
      <c r="G64" s="85"/>
      <c r="H64" s="85"/>
      <c r="I64" s="85"/>
      <c r="J64" s="85"/>
      <c r="K64" s="85"/>
      <c r="L64" s="85"/>
      <c r="M64" s="85"/>
      <c r="N64" s="86"/>
      <c r="P64" s="86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</row>
    <row r="65" spans="1:43" ht="18.75" x14ac:dyDescent="0.3">
      <c r="A65" s="79"/>
      <c r="B65" s="86"/>
      <c r="C65" s="83"/>
      <c r="D65" s="83"/>
      <c r="E65" s="83"/>
      <c r="F65" s="85"/>
      <c r="G65" s="85"/>
      <c r="H65" s="85"/>
      <c r="I65" s="85"/>
      <c r="J65" s="85"/>
      <c r="K65" s="85"/>
      <c r="L65" s="85"/>
      <c r="M65" s="85"/>
      <c r="N65" s="86"/>
      <c r="P65" s="86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</row>
    <row r="66" spans="1:43" ht="18.75" x14ac:dyDescent="0.3">
      <c r="A66" s="79"/>
      <c r="B66" s="86"/>
      <c r="C66" s="87"/>
      <c r="D66" s="83"/>
      <c r="E66" s="83"/>
      <c r="F66" s="85"/>
      <c r="G66" s="85"/>
      <c r="H66" s="85"/>
      <c r="I66" s="85"/>
      <c r="J66" s="85"/>
      <c r="K66" s="85"/>
      <c r="L66" s="85"/>
      <c r="M66" s="85"/>
      <c r="N66" s="86"/>
      <c r="P66" s="86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</row>
    <row r="67" spans="1:43" ht="18.75" x14ac:dyDescent="0.3">
      <c r="A67" s="79"/>
      <c r="B67" s="86"/>
      <c r="C67" s="87"/>
      <c r="D67" s="83"/>
      <c r="E67" s="83"/>
      <c r="F67" s="85"/>
      <c r="G67" s="85"/>
      <c r="H67" s="85"/>
      <c r="I67" s="85"/>
      <c r="J67" s="85"/>
      <c r="K67" s="85"/>
      <c r="L67" s="85"/>
      <c r="M67" s="89"/>
      <c r="N67" s="86"/>
      <c r="P67" s="86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</row>
    <row r="68" spans="1:43" ht="18.75" x14ac:dyDescent="0.3">
      <c r="A68" s="79"/>
      <c r="B68" s="86"/>
      <c r="C68" s="87"/>
      <c r="D68" s="83"/>
      <c r="E68" s="83"/>
      <c r="F68" s="85"/>
      <c r="G68" s="85"/>
      <c r="H68" s="85"/>
      <c r="I68" s="85"/>
      <c r="J68" s="85"/>
      <c r="K68" s="85"/>
      <c r="L68" s="85"/>
      <c r="M68" s="85"/>
      <c r="N68" s="86"/>
      <c r="P68" s="86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</row>
    <row r="69" spans="1:43" ht="18.75" x14ac:dyDescent="0.3">
      <c r="A69" s="79"/>
      <c r="B69" s="86"/>
      <c r="C69" s="83"/>
      <c r="D69" s="83"/>
      <c r="E69" s="83"/>
      <c r="F69" s="85"/>
      <c r="G69" s="85"/>
      <c r="H69" s="85"/>
      <c r="I69" s="85"/>
      <c r="J69" s="85"/>
      <c r="K69" s="85"/>
      <c r="L69" s="85"/>
      <c r="M69" s="85"/>
      <c r="N69" s="86"/>
      <c r="P69" s="86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</row>
    <row r="70" spans="1:43" ht="18.75" x14ac:dyDescent="0.3">
      <c r="A70" s="79"/>
      <c r="B70" s="86"/>
      <c r="C70" s="83"/>
      <c r="D70" s="83"/>
      <c r="E70" s="83"/>
      <c r="F70" s="85"/>
      <c r="G70" s="85"/>
      <c r="H70" s="85"/>
      <c r="I70" s="85"/>
      <c r="J70" s="85"/>
      <c r="K70" s="85"/>
      <c r="L70" s="85"/>
      <c r="M70" s="85"/>
      <c r="N70" s="86"/>
      <c r="P70" s="86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</row>
    <row r="71" spans="1:43" ht="18.75" x14ac:dyDescent="0.3">
      <c r="A71" s="79"/>
      <c r="B71" s="86"/>
      <c r="C71" s="83"/>
      <c r="D71" s="83"/>
      <c r="E71" s="83"/>
      <c r="F71" s="85"/>
      <c r="G71" s="85"/>
      <c r="H71" s="85"/>
      <c r="I71" s="85"/>
      <c r="J71" s="85"/>
      <c r="K71" s="85"/>
      <c r="L71" s="85"/>
      <c r="M71" s="85"/>
      <c r="N71" s="86"/>
      <c r="P71" s="86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</row>
    <row r="72" spans="1:43" ht="18.75" x14ac:dyDescent="0.3">
      <c r="A72" s="79"/>
      <c r="B72" s="86"/>
      <c r="C72" s="83"/>
      <c r="D72" s="83"/>
      <c r="E72" s="83"/>
      <c r="F72" s="85"/>
      <c r="G72" s="85"/>
      <c r="H72" s="85"/>
      <c r="I72" s="85"/>
      <c r="J72" s="85"/>
      <c r="K72" s="85"/>
      <c r="L72" s="85"/>
      <c r="M72" s="85"/>
      <c r="N72" s="86"/>
      <c r="P72" s="86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</row>
    <row r="73" spans="1:43" ht="18.75" x14ac:dyDescent="0.3">
      <c r="A73" s="79"/>
      <c r="B73" s="86"/>
      <c r="C73" s="83"/>
      <c r="D73" s="83"/>
      <c r="E73" s="83"/>
      <c r="F73" s="85"/>
      <c r="G73" s="85"/>
      <c r="H73" s="85"/>
      <c r="I73" s="85"/>
      <c r="J73" s="85"/>
      <c r="K73" s="85"/>
      <c r="L73" s="85"/>
      <c r="M73" s="85"/>
      <c r="N73" s="86"/>
      <c r="P73" s="86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</row>
    <row r="74" spans="1:43" x14ac:dyDescent="0.25">
      <c r="A74" s="79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P74" s="86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</row>
    <row r="75" spans="1:43" x14ac:dyDescent="0.25">
      <c r="A75" s="79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P75" s="86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</row>
    <row r="76" spans="1:43" x14ac:dyDescent="0.25">
      <c r="A76" s="79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P76" s="86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</row>
    <row r="77" spans="1:43" x14ac:dyDescent="0.25">
      <c r="A77" s="79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P77" s="86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</row>
    <row r="78" spans="1:43" x14ac:dyDescent="0.25">
      <c r="A78" s="79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P78" s="86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</row>
    <row r="79" spans="1:43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</row>
    <row r="80" spans="1:43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</row>
    <row r="81" spans="1:43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</row>
    <row r="82" spans="1:43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</row>
    <row r="83" spans="1:43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</row>
    <row r="84" spans="1:43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</row>
    <row r="85" spans="1:43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</row>
    <row r="86" spans="1:43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</row>
    <row r="87" spans="1:43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</row>
    <row r="88" spans="1:43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</row>
    <row r="89" spans="1:43" x14ac:dyDescent="0.25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</row>
    <row r="90" spans="1:43" x14ac:dyDescent="0.2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</row>
    <row r="91" spans="1:43" x14ac:dyDescent="0.2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</row>
    <row r="92" spans="1:43" x14ac:dyDescent="0.2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</row>
    <row r="93" spans="1:43" x14ac:dyDescent="0.2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</row>
    <row r="94" spans="1:43" x14ac:dyDescent="0.2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</row>
  </sheetData>
  <hyperlinks>
    <hyperlink ref="AG1" location="Contents!A1" display="HOME" xr:uid="{0F46D0F2-BDCA-49EC-AFF7-512283D19C0B}"/>
  </hyperlinks>
  <pageMargins left="0.2" right="0.2" top="0.25" bottom="0.25" header="0.3" footer="0.25"/>
  <pageSetup scale="59" orientation="portrait" r:id="rId1"/>
  <headerFooter>
    <oddFooter>&amp;L&amp;1#&amp;"Calibri"&amp;9&amp;K000000INTERNAL. This information is accessible to ADB Management and staff. It may be shared outside ADB with appropriate permission.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4FA0-E4F7-40A9-AB77-D25BDD7D20DE}">
  <sheetPr>
    <tabColor theme="7"/>
    <pageSetUpPr fitToPage="1"/>
  </sheetPr>
  <dimension ref="A1:AY88"/>
  <sheetViews>
    <sheetView zoomScale="60" zoomScaleNormal="60" workbookViewId="0">
      <pane xSplit="14" topLeftCell="O1" activePane="topRight" state="frozen"/>
      <selection activeCell="U46" sqref="U46"/>
      <selection pane="topRight" activeCell="U46" sqref="U46"/>
    </sheetView>
  </sheetViews>
  <sheetFormatPr defaultColWidth="9" defaultRowHeight="15" x14ac:dyDescent="0.25"/>
  <cols>
    <col min="1" max="1" width="1.85546875" style="77" customWidth="1"/>
    <col min="2" max="2" width="2.140625" style="77" customWidth="1"/>
    <col min="3" max="5" width="9" style="77"/>
    <col min="6" max="6" width="0" style="77" hidden="1" customWidth="1"/>
    <col min="7" max="8" width="9" style="77"/>
    <col min="9" max="9" width="3.42578125" style="77" customWidth="1"/>
    <col min="10" max="11" width="0" style="77" hidden="1" customWidth="1"/>
    <col min="12" max="14" width="9" style="77"/>
    <col min="15" max="15" width="2.140625" style="96" customWidth="1"/>
    <col min="16" max="43" width="9" style="77"/>
    <col min="44" max="51" width="9" style="79"/>
    <col min="52" max="16384" width="9" style="77"/>
  </cols>
  <sheetData>
    <row r="1" spans="1:51" ht="21" x14ac:dyDescent="0.35">
      <c r="A1" s="78"/>
      <c r="B1" s="78" t="s">
        <v>0</v>
      </c>
      <c r="C1" s="79"/>
      <c r="D1" s="79"/>
      <c r="E1" s="79"/>
      <c r="F1" s="79"/>
      <c r="G1" s="79"/>
      <c r="H1" s="79" t="s">
        <v>1</v>
      </c>
      <c r="I1" s="79"/>
      <c r="J1" s="79" t="s">
        <v>2</v>
      </c>
      <c r="K1" s="79"/>
      <c r="L1" s="79"/>
      <c r="M1" s="79"/>
      <c r="N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104" t="s">
        <v>3</v>
      </c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5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51" s="88" customFormat="1" ht="21" x14ac:dyDescent="0.35">
      <c r="A3" s="100"/>
      <c r="B3" s="100"/>
      <c r="C3" s="101" t="s">
        <v>4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97"/>
      <c r="P3" s="80"/>
      <c r="Q3" s="80"/>
      <c r="R3" s="80"/>
      <c r="S3" s="80"/>
      <c r="T3" s="80"/>
      <c r="U3" s="80"/>
      <c r="V3" s="80"/>
      <c r="W3" s="80"/>
      <c r="X3" s="80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</row>
    <row r="4" spans="1:5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</row>
    <row r="5" spans="1:51" ht="33" customHeight="1" x14ac:dyDescent="0.25">
      <c r="A5" s="79"/>
      <c r="B5" s="79"/>
      <c r="C5" s="90"/>
      <c r="D5" s="90"/>
      <c r="E5" s="90"/>
      <c r="F5" s="98">
        <v>2016</v>
      </c>
      <c r="G5" s="98">
        <v>2017</v>
      </c>
      <c r="H5" s="98">
        <v>2018</v>
      </c>
      <c r="I5" s="98"/>
      <c r="J5" s="99" t="s">
        <v>5</v>
      </c>
      <c r="K5" s="99" t="s">
        <v>6</v>
      </c>
      <c r="L5" s="99" t="s">
        <v>7</v>
      </c>
      <c r="M5" s="99" t="s">
        <v>8</v>
      </c>
      <c r="N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</row>
    <row r="6" spans="1:51" x14ac:dyDescent="0.25">
      <c r="A6" s="79"/>
      <c r="B6" s="79"/>
      <c r="C6" s="82" t="s">
        <v>49</v>
      </c>
      <c r="D6" s="91"/>
      <c r="E6" s="91"/>
      <c r="F6" s="92" t="e">
        <f>+#REF!</f>
        <v>#REF!</v>
      </c>
      <c r="G6" s="92" t="e">
        <f>+#REF!</f>
        <v>#REF!</v>
      </c>
      <c r="H6" s="92" t="e">
        <f>+#REF!</f>
        <v>#REF!</v>
      </c>
      <c r="I6" s="92"/>
      <c r="J6" s="92" t="e">
        <f>+#REF!</f>
        <v>#REF!</v>
      </c>
      <c r="K6" s="92" t="e">
        <f>+#REF!</f>
        <v>#REF!</v>
      </c>
      <c r="L6" s="92" t="e">
        <f>+#REF!</f>
        <v>#REF!</v>
      </c>
      <c r="M6" s="92" t="e">
        <f>+#REF!</f>
        <v>#REF!</v>
      </c>
      <c r="N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</row>
    <row r="7" spans="1:51" x14ac:dyDescent="0.25">
      <c r="A7" s="79"/>
      <c r="B7" s="79"/>
      <c r="C7" s="103" t="s">
        <v>50</v>
      </c>
      <c r="D7" s="91"/>
      <c r="E7" s="91"/>
      <c r="F7" s="92" t="e">
        <f>+#REF!</f>
        <v>#REF!</v>
      </c>
      <c r="G7" s="92" t="e">
        <f>+#REF!</f>
        <v>#REF!</v>
      </c>
      <c r="H7" s="92" t="e">
        <f>+#REF!</f>
        <v>#REF!</v>
      </c>
      <c r="I7" s="92"/>
      <c r="J7" s="92" t="e">
        <f>+#REF!</f>
        <v>#REF!</v>
      </c>
      <c r="K7" s="92" t="e">
        <f>+#REF!</f>
        <v>#REF!</v>
      </c>
      <c r="L7" s="92" t="e">
        <f>+#REF!</f>
        <v>#REF!</v>
      </c>
      <c r="M7" s="92" t="e">
        <f>+#REF!</f>
        <v>#REF!</v>
      </c>
      <c r="N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</row>
    <row r="8" spans="1:51" x14ac:dyDescent="0.25">
      <c r="A8" s="79"/>
      <c r="B8" s="79"/>
      <c r="C8" s="103" t="s">
        <v>51</v>
      </c>
      <c r="D8" s="91"/>
      <c r="E8" s="91"/>
      <c r="F8" s="92" t="e">
        <f>+#REF!</f>
        <v>#REF!</v>
      </c>
      <c r="G8" s="92" t="e">
        <f>+#REF!</f>
        <v>#REF!</v>
      </c>
      <c r="H8" s="92" t="e">
        <f>+#REF!</f>
        <v>#REF!</v>
      </c>
      <c r="I8" s="92"/>
      <c r="J8" s="92" t="e">
        <f>+#REF!</f>
        <v>#REF!</v>
      </c>
      <c r="K8" s="92" t="e">
        <f>+#REF!</f>
        <v>#REF!</v>
      </c>
      <c r="L8" s="92" t="e">
        <f>+#REF!</f>
        <v>#REF!</v>
      </c>
      <c r="M8" s="92" t="e">
        <f>+#REF!</f>
        <v>#REF!</v>
      </c>
      <c r="N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</row>
    <row r="9" spans="1:51" x14ac:dyDescent="0.25">
      <c r="A9" s="79"/>
      <c r="B9" s="79"/>
      <c r="C9" s="103" t="s">
        <v>52</v>
      </c>
      <c r="D9" s="91"/>
      <c r="E9" s="91"/>
      <c r="F9" s="92" t="e">
        <f>+#REF!</f>
        <v>#REF!</v>
      </c>
      <c r="G9" s="92" t="e">
        <f>+#REF!</f>
        <v>#REF!</v>
      </c>
      <c r="H9" s="92" t="e">
        <f>+#REF!</f>
        <v>#REF!</v>
      </c>
      <c r="I9" s="92"/>
      <c r="J9" s="92" t="e">
        <f>+#REF!</f>
        <v>#REF!</v>
      </c>
      <c r="K9" s="92" t="e">
        <f>+#REF!</f>
        <v>#REF!</v>
      </c>
      <c r="L9" s="92" t="e">
        <f>+#REF!</f>
        <v>#REF!</v>
      </c>
      <c r="M9" s="92" t="e">
        <f>+#REF!</f>
        <v>#REF!</v>
      </c>
      <c r="N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</row>
    <row r="10" spans="1:51" x14ac:dyDescent="0.25">
      <c r="A10" s="79"/>
      <c r="B10" s="79"/>
      <c r="C10" s="84"/>
      <c r="D10" s="91"/>
      <c r="E10" s="91"/>
      <c r="F10" s="92"/>
      <c r="G10" s="92"/>
      <c r="H10" s="92"/>
      <c r="I10" s="92"/>
      <c r="J10" s="92"/>
      <c r="K10" s="92"/>
      <c r="L10" s="92"/>
      <c r="M10" s="92"/>
      <c r="N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</row>
    <row r="11" spans="1:51" x14ac:dyDescent="0.25">
      <c r="A11" s="79"/>
      <c r="B11" s="79"/>
      <c r="C11" s="84"/>
      <c r="D11" s="91"/>
      <c r="E11" s="91"/>
      <c r="F11" s="92"/>
      <c r="G11" s="92"/>
      <c r="H11" s="92"/>
      <c r="I11" s="92"/>
      <c r="J11" s="92"/>
      <c r="K11" s="92"/>
      <c r="L11" s="92"/>
      <c r="M11" s="92"/>
      <c r="N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</row>
    <row r="12" spans="1:51" x14ac:dyDescent="0.25">
      <c r="A12" s="79"/>
      <c r="B12" s="79"/>
      <c r="C12" s="84"/>
      <c r="D12" s="91"/>
      <c r="E12" s="91"/>
      <c r="F12" s="92"/>
      <c r="G12" s="92"/>
      <c r="H12" s="92"/>
      <c r="I12" s="92"/>
      <c r="J12" s="92"/>
      <c r="K12" s="92"/>
      <c r="L12" s="92"/>
      <c r="M12" s="92"/>
      <c r="N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</row>
    <row r="13" spans="1:51" x14ac:dyDescent="0.25">
      <c r="A13" s="79"/>
      <c r="B13" s="79"/>
      <c r="C13" s="84"/>
      <c r="D13" s="91"/>
      <c r="E13" s="91"/>
      <c r="F13" s="92"/>
      <c r="G13" s="92"/>
      <c r="H13" s="92"/>
      <c r="I13" s="92"/>
      <c r="J13" s="92"/>
      <c r="K13" s="92"/>
      <c r="L13" s="92"/>
      <c r="M13" s="92"/>
      <c r="N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</row>
    <row r="14" spans="1:51" x14ac:dyDescent="0.25">
      <c r="A14" s="79"/>
      <c r="B14" s="79"/>
      <c r="C14" s="84"/>
      <c r="D14" s="91"/>
      <c r="E14" s="91"/>
      <c r="F14" s="92"/>
      <c r="G14" s="92"/>
      <c r="H14" s="92"/>
      <c r="I14" s="92"/>
      <c r="J14" s="92"/>
      <c r="K14" s="92"/>
      <c r="L14" s="92"/>
      <c r="M14" s="92"/>
      <c r="N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</row>
    <row r="15" spans="1:51" x14ac:dyDescent="0.25">
      <c r="A15" s="79"/>
      <c r="B15" s="79"/>
      <c r="C15" s="91"/>
      <c r="D15" s="91"/>
      <c r="E15" s="91"/>
      <c r="F15" s="92"/>
      <c r="G15" s="92"/>
      <c r="H15" s="92"/>
      <c r="I15" s="92"/>
      <c r="J15" s="92"/>
      <c r="K15" s="92"/>
      <c r="L15" s="92"/>
      <c r="M15" s="92"/>
      <c r="N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</row>
    <row r="16" spans="1:51" ht="21" x14ac:dyDescent="0.35">
      <c r="A16" s="79"/>
      <c r="B16" s="101"/>
      <c r="C16" s="101" t="s">
        <v>18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2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</row>
    <row r="17" spans="1:43" x14ac:dyDescent="0.25">
      <c r="A17" s="79"/>
      <c r="B17" s="7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</row>
    <row r="18" spans="1:43" ht="27.75" customHeight="1" x14ac:dyDescent="0.25">
      <c r="A18" s="79"/>
      <c r="B18" s="79"/>
      <c r="C18" s="90"/>
      <c r="D18" s="90"/>
      <c r="E18" s="90"/>
      <c r="F18" s="98">
        <v>2016</v>
      </c>
      <c r="G18" s="98">
        <v>2017</v>
      </c>
      <c r="H18" s="98">
        <v>2018</v>
      </c>
      <c r="I18" s="98"/>
      <c r="J18" s="99" t="s">
        <v>5</v>
      </c>
      <c r="K18" s="99" t="s">
        <v>6</v>
      </c>
      <c r="L18" s="99" t="s">
        <v>7</v>
      </c>
      <c r="M18" s="99" t="s">
        <v>8</v>
      </c>
      <c r="N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</row>
    <row r="19" spans="1:43" x14ac:dyDescent="0.25">
      <c r="A19" s="79"/>
      <c r="B19" s="79"/>
      <c r="C19" s="82" t="s">
        <v>49</v>
      </c>
      <c r="D19" s="91"/>
      <c r="E19" s="91"/>
      <c r="F19" s="92" t="e">
        <f>+#REF!</f>
        <v>#REF!</v>
      </c>
      <c r="G19" s="92" t="e">
        <f>+#REF!</f>
        <v>#REF!</v>
      </c>
      <c r="H19" s="92" t="e">
        <f>+#REF!</f>
        <v>#REF!</v>
      </c>
      <c r="I19" s="92"/>
      <c r="J19" s="92" t="e">
        <f>+#REF!</f>
        <v>#REF!</v>
      </c>
      <c r="K19" s="92" t="e">
        <f>+#REF!</f>
        <v>#REF!</v>
      </c>
      <c r="L19" s="92" t="e">
        <f>+#REF!</f>
        <v>#REF!</v>
      </c>
      <c r="M19" s="92" t="e">
        <f>+#REF!</f>
        <v>#REF!</v>
      </c>
      <c r="N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</row>
    <row r="20" spans="1:43" x14ac:dyDescent="0.25">
      <c r="A20" s="79"/>
      <c r="B20" s="79"/>
      <c r="C20" s="103" t="s">
        <v>50</v>
      </c>
      <c r="D20" s="91"/>
      <c r="E20" s="91"/>
      <c r="F20" s="92" t="e">
        <f>+#REF!</f>
        <v>#REF!</v>
      </c>
      <c r="G20" s="92" t="e">
        <f>+#REF!</f>
        <v>#REF!</v>
      </c>
      <c r="H20" s="92" t="e">
        <f>+#REF!</f>
        <v>#REF!</v>
      </c>
      <c r="I20" s="92"/>
      <c r="J20" s="92" t="e">
        <f>+#REF!</f>
        <v>#REF!</v>
      </c>
      <c r="K20" s="92" t="e">
        <f>+#REF!</f>
        <v>#REF!</v>
      </c>
      <c r="L20" s="92" t="e">
        <f>+#REF!</f>
        <v>#REF!</v>
      </c>
      <c r="M20" s="92" t="e">
        <f>+#REF!</f>
        <v>#REF!</v>
      </c>
      <c r="N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</row>
    <row r="21" spans="1:43" x14ac:dyDescent="0.25">
      <c r="A21" s="79"/>
      <c r="B21" s="79"/>
      <c r="C21" s="103" t="s">
        <v>51</v>
      </c>
      <c r="D21" s="91"/>
      <c r="E21" s="91"/>
      <c r="F21" s="92" t="e">
        <f>+#REF!</f>
        <v>#REF!</v>
      </c>
      <c r="G21" s="92" t="e">
        <f>+#REF!</f>
        <v>#REF!</v>
      </c>
      <c r="H21" s="92" t="e">
        <f>+#REF!</f>
        <v>#REF!</v>
      </c>
      <c r="I21" s="92"/>
      <c r="J21" s="92" t="e">
        <f>+#REF!</f>
        <v>#REF!</v>
      </c>
      <c r="K21" s="92" t="e">
        <f>+#REF!</f>
        <v>#REF!</v>
      </c>
      <c r="L21" s="92" t="e">
        <f>+#REF!</f>
        <v>#REF!</v>
      </c>
      <c r="M21" s="92" t="e">
        <f>+#REF!</f>
        <v>#REF!</v>
      </c>
      <c r="N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</row>
    <row r="22" spans="1:43" x14ac:dyDescent="0.25">
      <c r="A22" s="79"/>
      <c r="B22" s="79"/>
      <c r="C22" s="103" t="s">
        <v>52</v>
      </c>
      <c r="D22" s="91"/>
      <c r="E22" s="91"/>
      <c r="F22" s="92" t="e">
        <f>+#REF!</f>
        <v>#REF!</v>
      </c>
      <c r="G22" s="92" t="e">
        <f>+#REF!</f>
        <v>#REF!</v>
      </c>
      <c r="H22" s="92" t="e">
        <f>+#REF!</f>
        <v>#REF!</v>
      </c>
      <c r="I22" s="92"/>
      <c r="J22" s="92" t="e">
        <f>+#REF!</f>
        <v>#REF!</v>
      </c>
      <c r="K22" s="92" t="e">
        <f>+#REF!</f>
        <v>#REF!</v>
      </c>
      <c r="L22" s="92" t="e">
        <f>+#REF!</f>
        <v>#REF!</v>
      </c>
      <c r="M22" s="92" t="e">
        <f>+#REF!</f>
        <v>#REF!</v>
      </c>
      <c r="N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</row>
    <row r="23" spans="1:43" x14ac:dyDescent="0.25">
      <c r="A23" s="79"/>
      <c r="B23" s="79"/>
      <c r="C23" s="84"/>
      <c r="D23" s="91"/>
      <c r="E23" s="91"/>
      <c r="F23" s="92"/>
      <c r="G23" s="92"/>
      <c r="H23" s="92"/>
      <c r="I23" s="92"/>
      <c r="J23" s="92"/>
      <c r="K23" s="92"/>
      <c r="L23" s="92"/>
      <c r="M23" s="92"/>
      <c r="N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</row>
    <row r="24" spans="1:43" x14ac:dyDescent="0.25">
      <c r="A24" s="79"/>
      <c r="B24" s="79"/>
      <c r="C24" s="84"/>
      <c r="D24" s="91"/>
      <c r="E24" s="91"/>
      <c r="F24" s="92"/>
      <c r="G24" s="92"/>
      <c r="H24" s="92"/>
      <c r="I24" s="92"/>
      <c r="J24" s="92"/>
      <c r="K24" s="92"/>
      <c r="L24" s="92"/>
      <c r="M24" s="92"/>
      <c r="N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</row>
    <row r="25" spans="1:43" x14ac:dyDescent="0.25">
      <c r="A25" s="79"/>
      <c r="B25" s="79"/>
      <c r="C25" s="84"/>
      <c r="D25" s="91"/>
      <c r="E25" s="91"/>
      <c r="F25" s="92"/>
      <c r="G25" s="92"/>
      <c r="H25" s="92"/>
      <c r="I25" s="92"/>
      <c r="J25" s="92"/>
      <c r="K25" s="92"/>
      <c r="L25" s="92"/>
      <c r="M25" s="92"/>
      <c r="N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</row>
    <row r="26" spans="1:43" x14ac:dyDescent="0.25">
      <c r="A26" s="79"/>
      <c r="B26" s="79"/>
      <c r="C26" s="84"/>
      <c r="D26" s="91"/>
      <c r="E26" s="91"/>
      <c r="F26" s="92"/>
      <c r="G26" s="92"/>
      <c r="H26" s="92"/>
      <c r="I26" s="92"/>
      <c r="J26" s="92"/>
      <c r="K26" s="92"/>
      <c r="L26" s="92"/>
      <c r="M26" s="92"/>
      <c r="N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</row>
    <row r="27" spans="1:43" x14ac:dyDescent="0.25">
      <c r="A27" s="79"/>
      <c r="B27" s="79"/>
      <c r="C27" s="84"/>
      <c r="D27" s="91"/>
      <c r="E27" s="91"/>
      <c r="F27" s="92"/>
      <c r="G27" s="92"/>
      <c r="H27" s="92"/>
      <c r="I27" s="92"/>
      <c r="J27" s="92"/>
      <c r="K27" s="92"/>
      <c r="L27" s="92"/>
      <c r="M27" s="92"/>
      <c r="N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</row>
    <row r="28" spans="1:43" x14ac:dyDescent="0.25">
      <c r="A28" s="79"/>
      <c r="B28" s="79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</row>
    <row r="29" spans="1:43" ht="21" x14ac:dyDescent="0.35">
      <c r="A29" s="80"/>
      <c r="B29" s="80"/>
      <c r="C29" s="93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0"/>
      <c r="O29" s="97"/>
      <c r="P29" s="80"/>
      <c r="Q29" s="80"/>
      <c r="R29" s="80"/>
      <c r="S29" s="80"/>
      <c r="T29" s="80"/>
      <c r="U29" s="80"/>
      <c r="V29" s="80"/>
      <c r="W29" s="80"/>
      <c r="X29" s="80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</row>
    <row r="30" spans="1:43" ht="21" x14ac:dyDescent="0.35">
      <c r="A30" s="79"/>
      <c r="B30" s="101"/>
      <c r="C30" s="101" t="s">
        <v>19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2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</row>
    <row r="31" spans="1:43" x14ac:dyDescent="0.25">
      <c r="A31" s="79"/>
      <c r="B31" s="7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</row>
    <row r="32" spans="1:43" ht="30.75" customHeight="1" x14ac:dyDescent="0.25">
      <c r="A32" s="79"/>
      <c r="B32" s="79"/>
      <c r="C32" s="90"/>
      <c r="D32" s="90"/>
      <c r="E32" s="90"/>
      <c r="F32" s="98">
        <v>2016</v>
      </c>
      <c r="G32" s="98">
        <v>2017</v>
      </c>
      <c r="H32" s="98">
        <v>2018</v>
      </c>
      <c r="I32" s="98"/>
      <c r="J32" s="99" t="s">
        <v>5</v>
      </c>
      <c r="K32" s="99" t="s">
        <v>6</v>
      </c>
      <c r="L32" s="99" t="s">
        <v>7</v>
      </c>
      <c r="M32" s="99" t="s">
        <v>8</v>
      </c>
      <c r="N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</row>
    <row r="33" spans="1:43" x14ac:dyDescent="0.25">
      <c r="A33" s="79"/>
      <c r="B33" s="79"/>
      <c r="C33" s="82" t="s">
        <v>49</v>
      </c>
      <c r="D33" s="91"/>
      <c r="E33" s="91"/>
      <c r="F33" s="92" t="e">
        <f>+#REF!</f>
        <v>#REF!</v>
      </c>
      <c r="G33" s="92" t="e">
        <f>+#REF!</f>
        <v>#REF!</v>
      </c>
      <c r="H33" s="92" t="e">
        <f>+#REF!</f>
        <v>#REF!</v>
      </c>
      <c r="I33" s="92"/>
      <c r="J33" s="92" t="e">
        <f>+#REF!</f>
        <v>#REF!</v>
      </c>
      <c r="K33" s="92" t="e">
        <f>+#REF!</f>
        <v>#REF!</v>
      </c>
      <c r="L33" s="92" t="e">
        <f>+#REF!</f>
        <v>#REF!</v>
      </c>
      <c r="M33" s="92" t="e">
        <f>+#REF!</f>
        <v>#REF!</v>
      </c>
      <c r="N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</row>
    <row r="34" spans="1:43" x14ac:dyDescent="0.25">
      <c r="A34" s="79"/>
      <c r="B34" s="79"/>
      <c r="C34" s="103" t="s">
        <v>50</v>
      </c>
      <c r="D34" s="91"/>
      <c r="E34" s="91"/>
      <c r="F34" s="92" t="e">
        <f>+#REF!</f>
        <v>#REF!</v>
      </c>
      <c r="G34" s="92" t="e">
        <f>+#REF!</f>
        <v>#REF!</v>
      </c>
      <c r="H34" s="92" t="e">
        <f>+#REF!</f>
        <v>#REF!</v>
      </c>
      <c r="I34" s="92"/>
      <c r="J34" s="92" t="e">
        <f>+#REF!</f>
        <v>#REF!</v>
      </c>
      <c r="K34" s="92" t="e">
        <f>+#REF!</f>
        <v>#REF!</v>
      </c>
      <c r="L34" s="92" t="e">
        <f>+#REF!</f>
        <v>#REF!</v>
      </c>
      <c r="M34" s="92" t="e">
        <f>+#REF!</f>
        <v>#REF!</v>
      </c>
      <c r="N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</row>
    <row r="35" spans="1:43" x14ac:dyDescent="0.25">
      <c r="A35" s="79"/>
      <c r="B35" s="79"/>
      <c r="C35" s="103" t="s">
        <v>51</v>
      </c>
      <c r="D35" s="91"/>
      <c r="E35" s="91"/>
      <c r="F35" s="92" t="e">
        <f>+#REF!</f>
        <v>#REF!</v>
      </c>
      <c r="G35" s="92" t="e">
        <f>+#REF!</f>
        <v>#REF!</v>
      </c>
      <c r="H35" s="92" t="e">
        <f>+#REF!</f>
        <v>#REF!</v>
      </c>
      <c r="I35" s="92"/>
      <c r="J35" s="92" t="e">
        <f>+#REF!</f>
        <v>#REF!</v>
      </c>
      <c r="K35" s="92" t="e">
        <f>+#REF!</f>
        <v>#REF!</v>
      </c>
      <c r="L35" s="92" t="e">
        <f>+#REF!</f>
        <v>#REF!</v>
      </c>
      <c r="M35" s="92" t="e">
        <f>+#REF!</f>
        <v>#REF!</v>
      </c>
      <c r="N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</row>
    <row r="36" spans="1:43" x14ac:dyDescent="0.25">
      <c r="A36" s="79"/>
      <c r="B36" s="79"/>
      <c r="C36" s="103" t="s">
        <v>52</v>
      </c>
      <c r="D36" s="91"/>
      <c r="E36" s="91"/>
      <c r="F36" s="92" t="e">
        <f>+#REF!</f>
        <v>#REF!</v>
      </c>
      <c r="G36" s="92" t="e">
        <f>+#REF!</f>
        <v>#REF!</v>
      </c>
      <c r="H36" s="92" t="e">
        <f>+#REF!</f>
        <v>#REF!</v>
      </c>
      <c r="I36" s="92"/>
      <c r="J36" s="92" t="e">
        <f>+#REF!</f>
        <v>#REF!</v>
      </c>
      <c r="K36" s="92" t="e">
        <f>+#REF!</f>
        <v>#REF!</v>
      </c>
      <c r="L36" s="92" t="e">
        <f>+#REF!</f>
        <v>#REF!</v>
      </c>
      <c r="M36" s="92" t="e">
        <f>+#REF!</f>
        <v>#REF!</v>
      </c>
      <c r="N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</row>
    <row r="37" spans="1:43" x14ac:dyDescent="0.25">
      <c r="A37" s="79"/>
      <c r="B37" s="79"/>
      <c r="C37" s="84"/>
      <c r="D37" s="91"/>
      <c r="E37" s="91"/>
      <c r="F37" s="92"/>
      <c r="G37" s="92"/>
      <c r="H37" s="92"/>
      <c r="I37" s="92"/>
      <c r="J37" s="92"/>
      <c r="K37" s="92"/>
      <c r="L37" s="92"/>
      <c r="M37" s="92"/>
      <c r="N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</row>
    <row r="38" spans="1:43" x14ac:dyDescent="0.25">
      <c r="A38" s="79"/>
      <c r="B38" s="79"/>
      <c r="C38" s="84"/>
      <c r="D38" s="91"/>
      <c r="E38" s="91"/>
      <c r="F38" s="92"/>
      <c r="G38" s="92"/>
      <c r="H38" s="92"/>
      <c r="I38" s="92"/>
      <c r="J38" s="92"/>
      <c r="K38" s="92"/>
      <c r="L38" s="92"/>
      <c r="M38" s="92"/>
      <c r="N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</row>
    <row r="39" spans="1:43" x14ac:dyDescent="0.25">
      <c r="A39" s="79"/>
      <c r="B39" s="79"/>
      <c r="C39" s="84"/>
      <c r="D39" s="91"/>
      <c r="E39" s="91"/>
      <c r="F39" s="92"/>
      <c r="G39" s="92"/>
      <c r="H39" s="92"/>
      <c r="I39" s="92"/>
      <c r="J39" s="92"/>
      <c r="K39" s="92"/>
      <c r="L39" s="92"/>
      <c r="M39" s="92"/>
      <c r="N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</row>
    <row r="40" spans="1:43" x14ac:dyDescent="0.25">
      <c r="A40" s="79"/>
      <c r="B40" s="79"/>
      <c r="C40" s="84"/>
      <c r="D40" s="91"/>
      <c r="E40" s="91"/>
      <c r="F40" s="92"/>
      <c r="G40" s="92"/>
      <c r="H40" s="92"/>
      <c r="I40" s="92"/>
      <c r="J40" s="92"/>
      <c r="K40" s="92"/>
      <c r="L40" s="92"/>
      <c r="M40" s="92"/>
      <c r="N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</row>
    <row r="41" spans="1:43" x14ac:dyDescent="0.25">
      <c r="A41" s="79"/>
      <c r="B41" s="79"/>
      <c r="C41" s="84"/>
      <c r="D41" s="91"/>
      <c r="E41" s="91"/>
      <c r="F41" s="92"/>
      <c r="G41" s="92"/>
      <c r="H41" s="92"/>
      <c r="I41" s="92"/>
      <c r="J41" s="92"/>
      <c r="K41" s="92"/>
      <c r="L41" s="92"/>
      <c r="M41" s="92"/>
      <c r="N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</row>
    <row r="42" spans="1:43" x14ac:dyDescent="0.25">
      <c r="A42" s="79"/>
      <c r="B42" s="79"/>
      <c r="C42" s="91"/>
      <c r="D42" s="91"/>
      <c r="E42" s="91"/>
      <c r="F42" s="92"/>
      <c r="G42" s="92"/>
      <c r="H42" s="92"/>
      <c r="I42" s="94"/>
      <c r="J42" s="94"/>
      <c r="K42" s="94"/>
      <c r="L42" s="94"/>
      <c r="M42" s="94"/>
      <c r="N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</row>
    <row r="43" spans="1:43" x14ac:dyDescent="0.25">
      <c r="A43" s="79"/>
      <c r="B43" s="79"/>
      <c r="C43" s="91"/>
      <c r="D43" s="91"/>
      <c r="E43" s="91"/>
      <c r="F43" s="91"/>
      <c r="G43" s="91"/>
      <c r="H43" s="91"/>
      <c r="I43" s="90"/>
      <c r="J43" s="90"/>
      <c r="K43" s="90"/>
      <c r="L43" s="90"/>
      <c r="M43" s="90"/>
      <c r="N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</row>
    <row r="44" spans="1:43" ht="21" x14ac:dyDescent="0.35">
      <c r="A44" s="79"/>
      <c r="B44" s="101"/>
      <c r="C44" s="101" t="s">
        <v>20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</row>
    <row r="45" spans="1:43" x14ac:dyDescent="0.25">
      <c r="A45" s="79"/>
      <c r="B45" s="79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</row>
    <row r="46" spans="1:43" ht="29.25" customHeight="1" x14ac:dyDescent="0.25">
      <c r="A46" s="79"/>
      <c r="B46" s="79"/>
      <c r="C46" s="90"/>
      <c r="D46" s="90"/>
      <c r="E46" s="90"/>
      <c r="F46" s="98">
        <v>2016</v>
      </c>
      <c r="G46" s="98">
        <v>2017</v>
      </c>
      <c r="H46" s="98">
        <v>2018</v>
      </c>
      <c r="I46" s="98"/>
      <c r="J46" s="99" t="s">
        <v>5</v>
      </c>
      <c r="K46" s="99" t="s">
        <v>6</v>
      </c>
      <c r="L46" s="99" t="s">
        <v>7</v>
      </c>
      <c r="M46" s="99" t="s">
        <v>8</v>
      </c>
      <c r="N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</row>
    <row r="47" spans="1:43" x14ac:dyDescent="0.25">
      <c r="A47" s="79"/>
      <c r="B47" s="79"/>
      <c r="C47" s="82" t="s">
        <v>49</v>
      </c>
      <c r="D47" s="91"/>
      <c r="E47" s="91"/>
      <c r="F47" s="92" t="e">
        <f>+#REF!</f>
        <v>#REF!</v>
      </c>
      <c r="G47" s="92" t="e">
        <f>+#REF!</f>
        <v>#REF!</v>
      </c>
      <c r="H47" s="92" t="e">
        <f>+#REF!</f>
        <v>#REF!</v>
      </c>
      <c r="I47" s="92"/>
      <c r="J47" s="92" t="e">
        <f>+#REF!</f>
        <v>#REF!</v>
      </c>
      <c r="K47" s="92" t="e">
        <f>+#REF!</f>
        <v>#REF!</v>
      </c>
      <c r="L47" s="92" t="e">
        <f>+#REF!</f>
        <v>#REF!</v>
      </c>
      <c r="M47" s="92" t="e">
        <f>+#REF!</f>
        <v>#REF!</v>
      </c>
      <c r="N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</row>
    <row r="48" spans="1:43" x14ac:dyDescent="0.25">
      <c r="A48" s="79"/>
      <c r="B48" s="79"/>
      <c r="C48" s="103" t="s">
        <v>50</v>
      </c>
      <c r="D48" s="91"/>
      <c r="E48" s="91"/>
      <c r="F48" s="92" t="e">
        <f>+#REF!</f>
        <v>#REF!</v>
      </c>
      <c r="G48" s="92" t="e">
        <f>+#REF!</f>
        <v>#REF!</v>
      </c>
      <c r="H48" s="92" t="e">
        <f>+#REF!</f>
        <v>#REF!</v>
      </c>
      <c r="I48" s="92"/>
      <c r="J48" s="92" t="e">
        <f>+#REF!</f>
        <v>#REF!</v>
      </c>
      <c r="K48" s="92" t="e">
        <f>+#REF!</f>
        <v>#REF!</v>
      </c>
      <c r="L48" s="92" t="e">
        <f>+#REF!</f>
        <v>#REF!</v>
      </c>
      <c r="M48" s="92" t="e">
        <f>+#REF!</f>
        <v>#REF!</v>
      </c>
      <c r="N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</row>
    <row r="49" spans="1:44" x14ac:dyDescent="0.25">
      <c r="A49" s="79"/>
      <c r="B49" s="79"/>
      <c r="C49" s="103" t="s">
        <v>51</v>
      </c>
      <c r="D49" s="91"/>
      <c r="E49" s="91"/>
      <c r="F49" s="92" t="e">
        <f>+#REF!</f>
        <v>#REF!</v>
      </c>
      <c r="G49" s="92" t="e">
        <f>+#REF!</f>
        <v>#REF!</v>
      </c>
      <c r="H49" s="92" t="e">
        <f>+#REF!</f>
        <v>#REF!</v>
      </c>
      <c r="I49" s="92"/>
      <c r="J49" s="92" t="e">
        <f>+#REF!</f>
        <v>#REF!</v>
      </c>
      <c r="K49" s="92" t="e">
        <f>+#REF!</f>
        <v>#REF!</v>
      </c>
      <c r="L49" s="92" t="e">
        <f>+#REF!</f>
        <v>#REF!</v>
      </c>
      <c r="M49" s="92" t="e">
        <f>+#REF!</f>
        <v>#REF!</v>
      </c>
      <c r="N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</row>
    <row r="50" spans="1:44" x14ac:dyDescent="0.25">
      <c r="A50" s="79"/>
      <c r="B50" s="79"/>
      <c r="C50" s="103" t="s">
        <v>52</v>
      </c>
      <c r="D50" s="91"/>
      <c r="E50" s="91"/>
      <c r="F50" s="92" t="e">
        <f>+#REF!</f>
        <v>#REF!</v>
      </c>
      <c r="G50" s="92" t="e">
        <f>+#REF!</f>
        <v>#REF!</v>
      </c>
      <c r="H50" s="92" t="e">
        <f>+#REF!</f>
        <v>#REF!</v>
      </c>
      <c r="I50" s="92"/>
      <c r="J50" s="92" t="e">
        <f>+#REF!</f>
        <v>#REF!</v>
      </c>
      <c r="K50" s="92" t="e">
        <f>+#REF!</f>
        <v>#REF!</v>
      </c>
      <c r="L50" s="92" t="e">
        <f>+#REF!</f>
        <v>#REF!</v>
      </c>
      <c r="M50" s="92" t="e">
        <f>+#REF!</f>
        <v>#REF!</v>
      </c>
      <c r="N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</row>
    <row r="51" spans="1:44" x14ac:dyDescent="0.25">
      <c r="A51" s="79"/>
      <c r="B51" s="79"/>
      <c r="C51" s="84"/>
      <c r="D51" s="91"/>
      <c r="E51" s="91"/>
      <c r="F51" s="92"/>
      <c r="G51" s="92"/>
      <c r="H51" s="92"/>
      <c r="I51" s="92"/>
      <c r="J51" s="92"/>
      <c r="K51" s="92"/>
      <c r="L51" s="92"/>
      <c r="M51" s="92"/>
      <c r="N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</row>
    <row r="52" spans="1:44" x14ac:dyDescent="0.25">
      <c r="A52" s="79"/>
      <c r="B52" s="79"/>
      <c r="C52" s="84"/>
      <c r="D52" s="91"/>
      <c r="E52" s="91"/>
      <c r="F52" s="92"/>
      <c r="G52" s="92"/>
      <c r="H52" s="92"/>
      <c r="I52" s="92"/>
      <c r="J52" s="92"/>
      <c r="K52" s="92"/>
      <c r="L52" s="92"/>
      <c r="M52" s="92"/>
      <c r="N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</row>
    <row r="53" spans="1:44" x14ac:dyDescent="0.25">
      <c r="A53" s="79"/>
      <c r="B53" s="79"/>
      <c r="C53" s="84"/>
      <c r="D53" s="91"/>
      <c r="E53" s="91"/>
      <c r="F53" s="92"/>
      <c r="G53" s="92"/>
      <c r="H53" s="92"/>
      <c r="I53" s="92"/>
      <c r="J53" s="92"/>
      <c r="K53" s="92"/>
      <c r="L53" s="92"/>
      <c r="M53" s="92"/>
      <c r="N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</row>
    <row r="54" spans="1:44" ht="21" x14ac:dyDescent="0.35">
      <c r="A54" s="81"/>
      <c r="B54" s="81"/>
      <c r="C54" s="84"/>
      <c r="D54" s="91"/>
      <c r="E54" s="91"/>
      <c r="F54" s="92"/>
      <c r="G54" s="92"/>
      <c r="H54" s="92"/>
      <c r="I54" s="92"/>
      <c r="J54" s="92"/>
      <c r="K54" s="92"/>
      <c r="L54" s="92"/>
      <c r="M54" s="92"/>
      <c r="N54" s="80"/>
      <c r="O54" s="97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</row>
    <row r="55" spans="1:44" x14ac:dyDescent="0.25">
      <c r="A55" s="79"/>
      <c r="B55" s="79"/>
      <c r="C55" s="84"/>
      <c r="D55" s="91"/>
      <c r="E55" s="91"/>
      <c r="F55" s="92"/>
      <c r="G55" s="92"/>
      <c r="H55" s="92"/>
      <c r="I55" s="92"/>
      <c r="J55" s="92"/>
      <c r="K55" s="92"/>
      <c r="L55" s="92"/>
      <c r="M55" s="92"/>
      <c r="N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</row>
    <row r="56" spans="1:44" x14ac:dyDescent="0.25">
      <c r="A56" s="79"/>
      <c r="B56" s="7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</row>
    <row r="57" spans="1:44" x14ac:dyDescent="0.25">
      <c r="A57" s="79"/>
      <c r="B57" s="86"/>
      <c r="C57" s="91"/>
      <c r="D57" s="91"/>
      <c r="E57" s="91"/>
      <c r="F57" s="91"/>
      <c r="G57" s="91"/>
      <c r="H57" s="91"/>
      <c r="I57" s="91"/>
      <c r="J57" s="95"/>
      <c r="K57" s="95"/>
      <c r="L57" s="95"/>
      <c r="M57" s="95"/>
      <c r="N57" s="86"/>
      <c r="P57" s="86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</row>
    <row r="58" spans="1:44" ht="18.75" x14ac:dyDescent="0.3">
      <c r="A58" s="79"/>
      <c r="B58" s="86"/>
      <c r="C58" s="83"/>
      <c r="D58" s="83"/>
      <c r="E58" s="83"/>
      <c r="F58" s="85"/>
      <c r="G58" s="85"/>
      <c r="H58" s="85"/>
      <c r="I58" s="85"/>
      <c r="J58" s="85"/>
      <c r="K58" s="85"/>
      <c r="L58" s="85"/>
      <c r="M58" s="85"/>
      <c r="N58" s="86"/>
      <c r="P58" s="86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</row>
    <row r="59" spans="1:44" ht="18.75" x14ac:dyDescent="0.3">
      <c r="A59" s="79"/>
      <c r="B59" s="86"/>
      <c r="C59" s="83"/>
      <c r="D59" s="83"/>
      <c r="E59" s="83"/>
      <c r="F59" s="85"/>
      <c r="G59" s="85"/>
      <c r="H59" s="85"/>
      <c r="I59" s="85"/>
      <c r="J59" s="85"/>
      <c r="K59" s="85"/>
      <c r="L59" s="85"/>
      <c r="M59" s="85"/>
      <c r="N59" s="86"/>
      <c r="P59" s="86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</row>
    <row r="60" spans="1:44" ht="18.75" x14ac:dyDescent="0.3">
      <c r="A60" s="79"/>
      <c r="B60" s="86"/>
      <c r="C60" s="87"/>
      <c r="D60" s="83"/>
      <c r="E60" s="83"/>
      <c r="F60" s="85"/>
      <c r="G60" s="85"/>
      <c r="H60" s="85"/>
      <c r="I60" s="85"/>
      <c r="J60" s="85"/>
      <c r="K60" s="85"/>
      <c r="L60" s="85"/>
      <c r="M60" s="85"/>
      <c r="N60" s="86"/>
      <c r="P60" s="86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</row>
    <row r="61" spans="1:44" ht="18.75" x14ac:dyDescent="0.3">
      <c r="A61" s="79"/>
      <c r="B61" s="86"/>
      <c r="C61" s="87"/>
      <c r="D61" s="83"/>
      <c r="E61" s="83"/>
      <c r="F61" s="85"/>
      <c r="G61" s="85"/>
      <c r="H61" s="85"/>
      <c r="I61" s="85"/>
      <c r="J61" s="85"/>
      <c r="K61" s="85"/>
      <c r="L61" s="85"/>
      <c r="M61" s="89"/>
      <c r="N61" s="86"/>
      <c r="P61" s="86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</row>
    <row r="62" spans="1:44" ht="18.75" x14ac:dyDescent="0.3">
      <c r="A62" s="79"/>
      <c r="B62" s="86"/>
      <c r="C62" s="87"/>
      <c r="D62" s="83"/>
      <c r="E62" s="83"/>
      <c r="F62" s="85"/>
      <c r="G62" s="85"/>
      <c r="H62" s="85"/>
      <c r="I62" s="85"/>
      <c r="J62" s="85"/>
      <c r="K62" s="85"/>
      <c r="L62" s="85"/>
      <c r="M62" s="85"/>
      <c r="N62" s="86"/>
      <c r="P62" s="86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</row>
    <row r="63" spans="1:44" ht="18.75" x14ac:dyDescent="0.3">
      <c r="A63" s="79"/>
      <c r="B63" s="86"/>
      <c r="C63" s="83"/>
      <c r="D63" s="83"/>
      <c r="E63" s="83"/>
      <c r="F63" s="85"/>
      <c r="G63" s="85"/>
      <c r="H63" s="85"/>
      <c r="I63" s="85"/>
      <c r="J63" s="85"/>
      <c r="K63" s="85"/>
      <c r="L63" s="85"/>
      <c r="M63" s="85"/>
      <c r="N63" s="86"/>
      <c r="P63" s="86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</row>
    <row r="64" spans="1:44" ht="18.75" x14ac:dyDescent="0.3">
      <c r="A64" s="79"/>
      <c r="B64" s="86"/>
      <c r="C64" s="83"/>
      <c r="D64" s="83"/>
      <c r="E64" s="83"/>
      <c r="F64" s="85"/>
      <c r="G64" s="85"/>
      <c r="H64" s="85"/>
      <c r="I64" s="85"/>
      <c r="J64" s="85"/>
      <c r="K64" s="85"/>
      <c r="L64" s="85"/>
      <c r="M64" s="85"/>
      <c r="N64" s="86"/>
      <c r="P64" s="86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</row>
    <row r="65" spans="1:43" ht="18.75" x14ac:dyDescent="0.3">
      <c r="A65" s="79"/>
      <c r="B65" s="86"/>
      <c r="C65" s="83"/>
      <c r="D65" s="83"/>
      <c r="E65" s="83"/>
      <c r="F65" s="85"/>
      <c r="G65" s="85"/>
      <c r="H65" s="85"/>
      <c r="I65" s="85"/>
      <c r="J65" s="85"/>
      <c r="K65" s="85"/>
      <c r="L65" s="85"/>
      <c r="M65" s="85"/>
      <c r="N65" s="86"/>
      <c r="P65" s="86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</row>
    <row r="66" spans="1:43" ht="18.75" x14ac:dyDescent="0.3">
      <c r="A66" s="79"/>
      <c r="B66" s="86"/>
      <c r="C66" s="83"/>
      <c r="D66" s="83"/>
      <c r="E66" s="83"/>
      <c r="F66" s="85"/>
      <c r="G66" s="85"/>
      <c r="H66" s="85"/>
      <c r="I66" s="85"/>
      <c r="J66" s="85"/>
      <c r="K66" s="85"/>
      <c r="L66" s="85"/>
      <c r="M66" s="85"/>
      <c r="N66" s="86"/>
      <c r="P66" s="86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</row>
    <row r="67" spans="1:43" ht="18.75" x14ac:dyDescent="0.3">
      <c r="A67" s="79"/>
      <c r="B67" s="86"/>
      <c r="C67" s="83"/>
      <c r="D67" s="83"/>
      <c r="E67" s="83"/>
      <c r="F67" s="85"/>
      <c r="G67" s="85"/>
      <c r="H67" s="85"/>
      <c r="I67" s="85"/>
      <c r="J67" s="85"/>
      <c r="K67" s="85"/>
      <c r="L67" s="85"/>
      <c r="M67" s="85"/>
      <c r="N67" s="86"/>
      <c r="P67" s="86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</row>
    <row r="68" spans="1:43" x14ac:dyDescent="0.25">
      <c r="A68" s="79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P68" s="86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</row>
    <row r="69" spans="1:43" x14ac:dyDescent="0.25">
      <c r="A69" s="79"/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P69" s="86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</row>
    <row r="70" spans="1:43" x14ac:dyDescent="0.25">
      <c r="A70" s="79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P70" s="86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</row>
    <row r="71" spans="1:43" x14ac:dyDescent="0.25">
      <c r="A71" s="79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P71" s="86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</row>
    <row r="72" spans="1:43" x14ac:dyDescent="0.25">
      <c r="A72" s="79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P72" s="86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</row>
    <row r="73" spans="1:43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</row>
    <row r="74" spans="1:43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</row>
    <row r="75" spans="1:43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</row>
    <row r="76" spans="1:43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</row>
    <row r="77" spans="1:43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</row>
    <row r="78" spans="1:43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</row>
    <row r="79" spans="1:43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</row>
    <row r="80" spans="1:43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</row>
    <row r="81" spans="1:43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</row>
    <row r="82" spans="1:43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</row>
    <row r="83" spans="1:43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</row>
    <row r="84" spans="1:43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</row>
    <row r="85" spans="1:43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</row>
    <row r="86" spans="1:43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</row>
    <row r="87" spans="1:43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</row>
    <row r="88" spans="1:43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</row>
  </sheetData>
  <hyperlinks>
    <hyperlink ref="AG1" location="Contents!A1" display="HOME" xr:uid="{9EB145D2-E3AC-4BB7-9239-9EF21EC74A81}"/>
  </hyperlinks>
  <pageMargins left="0.2" right="0.2" top="0.25" bottom="0.25" header="0.3" footer="0.25"/>
  <pageSetup scale="59" orientation="portrait" r:id="rId1"/>
  <headerFooter>
    <oddFooter>&amp;L&amp;1#&amp;"Calibri"&amp;9&amp;K000000INTERNAL. This information is accessible to ADB Management and staff. It may be shared outside ADB with appropriate permission.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3511-8ECA-4489-8449-F2DF8E684EE6}">
  <sheetPr>
    <tabColor rgb="FFFFC000"/>
  </sheetPr>
  <dimension ref="A1:AB43"/>
  <sheetViews>
    <sheetView zoomScale="90" zoomScaleNormal="90" workbookViewId="0">
      <selection activeCell="S1" sqref="S1"/>
    </sheetView>
  </sheetViews>
  <sheetFormatPr defaultRowHeight="15" x14ac:dyDescent="0.25"/>
  <sheetData>
    <row r="1" spans="1:28" ht="18.75" x14ac:dyDescent="0.3">
      <c r="A1" s="105" t="s">
        <v>53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104" t="s">
        <v>3</v>
      </c>
      <c r="T1" s="76"/>
      <c r="U1" s="76"/>
      <c r="V1" s="76"/>
      <c r="W1" s="76"/>
      <c r="X1" s="76"/>
      <c r="Y1" s="76"/>
      <c r="Z1" s="76"/>
      <c r="AA1" s="76"/>
      <c r="AB1" s="76"/>
    </row>
    <row r="2" spans="1:28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8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1:28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1:28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6" spans="1:28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</row>
    <row r="8" spans="1:28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8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</row>
    <row r="10" spans="1:28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</row>
    <row r="11" spans="1:28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</row>
    <row r="12" spans="1:28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</row>
    <row r="13" spans="1:28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</row>
    <row r="14" spans="1:28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</row>
    <row r="15" spans="1:28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</row>
    <row r="16" spans="1:28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</row>
    <row r="17" spans="1:28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</row>
    <row r="18" spans="1:28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</row>
    <row r="19" spans="1:28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</row>
    <row r="20" spans="1:28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</row>
    <row r="21" spans="1:28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</row>
    <row r="22" spans="1:28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</row>
    <row r="23" spans="1:28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</row>
    <row r="24" spans="1:28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</row>
    <row r="25" spans="1:28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</row>
    <row r="26" spans="1:28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</row>
    <row r="27" spans="1:28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</row>
    <row r="28" spans="1:28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</row>
    <row r="29" spans="1:28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</row>
    <row r="30" spans="1:28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</row>
    <row r="31" spans="1:28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</row>
    <row r="32" spans="1:28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</row>
    <row r="33" spans="1:28" x14ac:dyDescent="0.2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</row>
    <row r="34" spans="1:28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</row>
    <row r="35" spans="1:28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</row>
    <row r="37" spans="1:28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</row>
    <row r="38" spans="1:28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</row>
    <row r="39" spans="1:28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</row>
    <row r="40" spans="1:28" x14ac:dyDescent="0.25">
      <c r="A40" s="76"/>
      <c r="B40" s="76" t="s">
        <v>54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</row>
    <row r="41" spans="1:28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</row>
    <row r="42" spans="1:28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</row>
    <row r="43" spans="1:28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</row>
  </sheetData>
  <hyperlinks>
    <hyperlink ref="S1" location="Contents!A1" display="HOME" xr:uid="{9370B7D0-E47E-4525-8145-B670192DFA9C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1885D-8779-4689-8B52-A1A80BC35A63}">
  <sheetPr codeName="Sheet9">
    <tabColor theme="5" tint="-0.249977111117893"/>
  </sheetPr>
  <dimension ref="A1:DI109"/>
  <sheetViews>
    <sheetView zoomScale="80" zoomScaleNormal="80" workbookViewId="0">
      <pane xSplit="2" ySplit="3" topLeftCell="BR4" activePane="bottomRight" state="frozen"/>
      <selection pane="topRight" activeCell="CM12" sqref="CM11:CW12"/>
      <selection pane="bottomLeft" activeCell="CM12" sqref="CM11:CW12"/>
      <selection pane="bottomRight" activeCell="CS36" sqref="CS36"/>
    </sheetView>
  </sheetViews>
  <sheetFormatPr defaultRowHeight="15" x14ac:dyDescent="0.25"/>
  <cols>
    <col min="2" max="2" width="32.7109375" bestFit="1" customWidth="1"/>
    <col min="3" max="14" width="9.42578125" customWidth="1"/>
    <col min="15" max="15" width="10.42578125" customWidth="1"/>
    <col min="16" max="26" width="9.140625" customWidth="1"/>
    <col min="39" max="39" width="9.140625" style="42"/>
    <col min="51" max="51" width="9.140625" style="42"/>
    <col min="67" max="68" width="1.85546875" customWidth="1"/>
    <col min="69" max="69" width="32.7109375" bestFit="1" customWidth="1"/>
    <col min="70" max="70" width="13.85546875" customWidth="1"/>
    <col min="71" max="72" width="13.85546875" bestFit="1" customWidth="1"/>
    <col min="73" max="73" width="2" customWidth="1"/>
    <col min="74" max="74" width="3.5703125" customWidth="1"/>
    <col min="75" max="75" width="12.5703125" customWidth="1"/>
    <col min="76" max="77" width="13.85546875" bestFit="1" customWidth="1"/>
    <col min="78" max="78" width="14.140625" customWidth="1"/>
    <col min="79" max="79" width="2" customWidth="1"/>
    <col min="80" max="81" width="11.140625" customWidth="1"/>
    <col min="82" max="82" width="2.140625" customWidth="1"/>
    <col min="83" max="85" width="11.140625" customWidth="1"/>
    <col min="87" max="87" width="23.7109375" customWidth="1"/>
  </cols>
  <sheetData>
    <row r="1" spans="1:95" x14ac:dyDescent="0.25">
      <c r="B1" s="21" t="s">
        <v>55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BK1" s="42"/>
      <c r="BQ1" s="21" t="s">
        <v>56</v>
      </c>
      <c r="BR1" t="s">
        <v>57</v>
      </c>
      <c r="BS1" t="s">
        <v>57</v>
      </c>
      <c r="BT1" t="s">
        <v>57</v>
      </c>
      <c r="BW1" s="42" t="s">
        <v>58</v>
      </c>
      <c r="BX1" t="s">
        <v>5</v>
      </c>
      <c r="BY1" t="s">
        <v>6</v>
      </c>
      <c r="BZ1" t="s">
        <v>59</v>
      </c>
      <c r="CA1" s="18"/>
      <c r="CB1" t="s">
        <v>60</v>
      </c>
      <c r="CC1" t="s">
        <v>60</v>
      </c>
      <c r="CI1" s="12" t="s">
        <v>61</v>
      </c>
      <c r="CJ1" s="12" t="s">
        <v>62</v>
      </c>
      <c r="CK1" s="12"/>
      <c r="CL1" s="12"/>
      <c r="CM1" s="12"/>
      <c r="CN1" s="12"/>
      <c r="CO1" s="12"/>
    </row>
    <row r="2" spans="1:95" s="13" customFormat="1" ht="11.25" x14ac:dyDescent="0.2">
      <c r="C2" s="13">
        <f t="shared" ref="C2:N2" si="0">YEAR(C3)</f>
        <v>2014</v>
      </c>
      <c r="D2" s="13">
        <f t="shared" si="0"/>
        <v>2014</v>
      </c>
      <c r="E2" s="13">
        <f t="shared" si="0"/>
        <v>2014</v>
      </c>
      <c r="F2" s="13">
        <f t="shared" si="0"/>
        <v>2014</v>
      </c>
      <c r="G2" s="13">
        <f t="shared" si="0"/>
        <v>2014</v>
      </c>
      <c r="H2" s="13">
        <f t="shared" si="0"/>
        <v>2014</v>
      </c>
      <c r="I2" s="13">
        <f t="shared" si="0"/>
        <v>2014</v>
      </c>
      <c r="J2" s="13">
        <f t="shared" si="0"/>
        <v>2014</v>
      </c>
      <c r="K2" s="13">
        <f t="shared" si="0"/>
        <v>2014</v>
      </c>
      <c r="L2" s="13">
        <f t="shared" si="0"/>
        <v>2014</v>
      </c>
      <c r="M2" s="13">
        <f t="shared" si="0"/>
        <v>2014</v>
      </c>
      <c r="N2" s="13">
        <f t="shared" si="0"/>
        <v>2014</v>
      </c>
      <c r="O2" s="13">
        <f>YEAR(O3)</f>
        <v>2015</v>
      </c>
      <c r="P2" s="13">
        <f t="shared" ref="P2:BL2" si="1">YEAR(P3)</f>
        <v>2015</v>
      </c>
      <c r="Q2" s="13">
        <f t="shared" si="1"/>
        <v>2015</v>
      </c>
      <c r="R2" s="13">
        <f t="shared" si="1"/>
        <v>2015</v>
      </c>
      <c r="S2" s="13">
        <f t="shared" si="1"/>
        <v>2015</v>
      </c>
      <c r="T2" s="13">
        <f t="shared" si="1"/>
        <v>2015</v>
      </c>
      <c r="U2" s="13">
        <f t="shared" si="1"/>
        <v>2015</v>
      </c>
      <c r="V2" s="13">
        <f t="shared" si="1"/>
        <v>2015</v>
      </c>
      <c r="W2" s="13">
        <f t="shared" si="1"/>
        <v>2015</v>
      </c>
      <c r="X2" s="13">
        <f t="shared" si="1"/>
        <v>2015</v>
      </c>
      <c r="Y2" s="13">
        <f t="shared" si="1"/>
        <v>2015</v>
      </c>
      <c r="Z2" s="13">
        <f t="shared" si="1"/>
        <v>2015</v>
      </c>
      <c r="AA2" s="13">
        <f t="shared" si="1"/>
        <v>2016</v>
      </c>
      <c r="AB2" s="13">
        <f t="shared" si="1"/>
        <v>2016</v>
      </c>
      <c r="AC2" s="13">
        <f t="shared" si="1"/>
        <v>2016</v>
      </c>
      <c r="AD2" s="13">
        <f t="shared" si="1"/>
        <v>2016</v>
      </c>
      <c r="AE2" s="13">
        <f t="shared" si="1"/>
        <v>2016</v>
      </c>
      <c r="AF2" s="13">
        <f t="shared" si="1"/>
        <v>2016</v>
      </c>
      <c r="AG2" s="13">
        <f t="shared" si="1"/>
        <v>2016</v>
      </c>
      <c r="AH2" s="13">
        <f t="shared" si="1"/>
        <v>2016</v>
      </c>
      <c r="AI2" s="13">
        <f t="shared" si="1"/>
        <v>2016</v>
      </c>
      <c r="AJ2" s="13">
        <f t="shared" si="1"/>
        <v>2016</v>
      </c>
      <c r="AK2" s="13">
        <f t="shared" si="1"/>
        <v>2016</v>
      </c>
      <c r="AL2" s="13">
        <f t="shared" si="1"/>
        <v>2016</v>
      </c>
      <c r="AM2" s="43">
        <f t="shared" si="1"/>
        <v>2017</v>
      </c>
      <c r="AN2" s="13">
        <f t="shared" si="1"/>
        <v>2017</v>
      </c>
      <c r="AO2" s="13">
        <f t="shared" si="1"/>
        <v>2017</v>
      </c>
      <c r="AP2" s="13">
        <f t="shared" si="1"/>
        <v>2017</v>
      </c>
      <c r="AQ2" s="13">
        <f t="shared" si="1"/>
        <v>2017</v>
      </c>
      <c r="AR2" s="13">
        <f t="shared" si="1"/>
        <v>2017</v>
      </c>
      <c r="AS2" s="13">
        <f t="shared" si="1"/>
        <v>2017</v>
      </c>
      <c r="AT2" s="13">
        <f t="shared" si="1"/>
        <v>2017</v>
      </c>
      <c r="AU2" s="13">
        <f t="shared" si="1"/>
        <v>2017</v>
      </c>
      <c r="AV2" s="13">
        <f t="shared" si="1"/>
        <v>2017</v>
      </c>
      <c r="AW2" s="13">
        <f t="shared" si="1"/>
        <v>2017</v>
      </c>
      <c r="AX2" s="13">
        <f t="shared" si="1"/>
        <v>2017</v>
      </c>
      <c r="AY2" s="43">
        <f t="shared" si="1"/>
        <v>2018</v>
      </c>
      <c r="AZ2" s="13">
        <f t="shared" si="1"/>
        <v>2018</v>
      </c>
      <c r="BA2" s="13">
        <f t="shared" si="1"/>
        <v>2018</v>
      </c>
      <c r="BB2" s="13">
        <f t="shared" si="1"/>
        <v>2018</v>
      </c>
      <c r="BC2" s="13">
        <f t="shared" si="1"/>
        <v>2018</v>
      </c>
      <c r="BD2" s="13">
        <f t="shared" si="1"/>
        <v>2018</v>
      </c>
      <c r="BE2" s="13">
        <f t="shared" si="1"/>
        <v>2018</v>
      </c>
      <c r="BF2" s="13">
        <f t="shared" si="1"/>
        <v>2018</v>
      </c>
      <c r="BG2" s="13">
        <f t="shared" si="1"/>
        <v>2018</v>
      </c>
      <c r="BH2" s="13">
        <f t="shared" si="1"/>
        <v>2018</v>
      </c>
      <c r="BI2" s="13">
        <f t="shared" si="1"/>
        <v>2018</v>
      </c>
      <c r="BJ2" s="13">
        <f t="shared" si="1"/>
        <v>2018</v>
      </c>
      <c r="BK2" s="43">
        <f t="shared" si="1"/>
        <v>2019</v>
      </c>
      <c r="BL2" s="13">
        <f t="shared" si="1"/>
        <v>2019</v>
      </c>
      <c r="BW2" s="43"/>
      <c r="CA2" s="19"/>
    </row>
    <row r="3" spans="1:95" x14ac:dyDescent="0.25">
      <c r="C3" s="10">
        <v>41640</v>
      </c>
      <c r="D3" s="10">
        <v>41671</v>
      </c>
      <c r="E3" s="10">
        <v>41699</v>
      </c>
      <c r="F3" s="10">
        <v>41730</v>
      </c>
      <c r="G3" s="10">
        <v>41760</v>
      </c>
      <c r="H3" s="10">
        <v>41791</v>
      </c>
      <c r="I3" s="10">
        <v>41821</v>
      </c>
      <c r="J3" s="10">
        <v>41852</v>
      </c>
      <c r="K3" s="10">
        <v>41883</v>
      </c>
      <c r="L3" s="10">
        <v>41913</v>
      </c>
      <c r="M3" s="10">
        <v>41944</v>
      </c>
      <c r="N3" s="10">
        <v>41974</v>
      </c>
      <c r="O3" s="10">
        <v>42005</v>
      </c>
      <c r="P3" s="10">
        <v>42036</v>
      </c>
      <c r="Q3" s="10">
        <v>42064</v>
      </c>
      <c r="R3" s="10">
        <v>42095</v>
      </c>
      <c r="S3" s="10">
        <v>42125</v>
      </c>
      <c r="T3" s="10">
        <v>42156</v>
      </c>
      <c r="U3" s="10">
        <v>42186</v>
      </c>
      <c r="V3" s="10">
        <v>42217</v>
      </c>
      <c r="W3" s="10">
        <v>42248</v>
      </c>
      <c r="X3" s="10">
        <v>42278</v>
      </c>
      <c r="Y3" s="10">
        <v>42309</v>
      </c>
      <c r="Z3" s="10">
        <v>42339</v>
      </c>
      <c r="AA3" s="10">
        <v>42370</v>
      </c>
      <c r="AB3" s="10">
        <v>42401</v>
      </c>
      <c r="AC3" s="10">
        <v>42430</v>
      </c>
      <c r="AD3" s="10">
        <v>42461</v>
      </c>
      <c r="AE3" s="10">
        <v>42491</v>
      </c>
      <c r="AF3" s="10">
        <v>42522</v>
      </c>
      <c r="AG3" s="10">
        <v>42552</v>
      </c>
      <c r="AH3" s="10">
        <v>42583</v>
      </c>
      <c r="AI3" s="10">
        <v>42614</v>
      </c>
      <c r="AJ3" s="10">
        <v>42644</v>
      </c>
      <c r="AK3" s="10">
        <v>42675</v>
      </c>
      <c r="AL3" s="10">
        <v>42705</v>
      </c>
      <c r="AM3" s="61">
        <v>42736</v>
      </c>
      <c r="AN3" s="10">
        <v>42767</v>
      </c>
      <c r="AO3" s="10">
        <v>42795</v>
      </c>
      <c r="AP3" s="10">
        <v>42826</v>
      </c>
      <c r="AQ3" s="10">
        <v>42856</v>
      </c>
      <c r="AR3" s="10">
        <v>42887</v>
      </c>
      <c r="AS3" s="10">
        <v>42917</v>
      </c>
      <c r="AT3" s="10">
        <v>42948</v>
      </c>
      <c r="AU3" s="10">
        <v>42979</v>
      </c>
      <c r="AV3" s="10">
        <v>43009</v>
      </c>
      <c r="AW3" s="10">
        <v>43040</v>
      </c>
      <c r="AX3" s="10">
        <v>43070</v>
      </c>
      <c r="AY3" s="61">
        <v>43101</v>
      </c>
      <c r="AZ3" s="10">
        <v>43132</v>
      </c>
      <c r="BA3" s="10">
        <v>43160</v>
      </c>
      <c r="BB3" s="10">
        <v>43191</v>
      </c>
      <c r="BC3" s="10">
        <v>43221</v>
      </c>
      <c r="BD3" s="10">
        <v>43252</v>
      </c>
      <c r="BE3" s="10">
        <v>43282</v>
      </c>
      <c r="BF3" s="10">
        <v>43313</v>
      </c>
      <c r="BG3" s="10">
        <v>43344</v>
      </c>
      <c r="BH3" s="10">
        <v>43374</v>
      </c>
      <c r="BI3" s="10">
        <v>43405</v>
      </c>
      <c r="BJ3" s="10">
        <v>43435</v>
      </c>
      <c r="BK3" s="61">
        <v>43466</v>
      </c>
      <c r="BL3" s="10">
        <v>43497</v>
      </c>
      <c r="BM3" s="10"/>
      <c r="BN3" s="10"/>
      <c r="BO3" s="10"/>
      <c r="BP3" s="10"/>
      <c r="BR3" s="12">
        <v>2015</v>
      </c>
      <c r="BS3" s="12">
        <v>2016</v>
      </c>
      <c r="BT3" s="12">
        <v>2017</v>
      </c>
      <c r="BU3" s="12"/>
      <c r="BV3" s="10"/>
      <c r="BW3" s="12" t="s">
        <v>63</v>
      </c>
      <c r="BX3" s="12" t="s">
        <v>63</v>
      </c>
      <c r="BY3" s="12" t="s">
        <v>63</v>
      </c>
      <c r="BZ3" s="12" t="s">
        <v>63</v>
      </c>
      <c r="CA3" s="20"/>
      <c r="CB3" s="22">
        <v>2016</v>
      </c>
      <c r="CC3" s="22">
        <v>2017</v>
      </c>
      <c r="CD3" s="22"/>
      <c r="CE3" s="22" t="s">
        <v>5</v>
      </c>
      <c r="CF3" s="22" t="s">
        <v>6</v>
      </c>
      <c r="CG3" s="22" t="s">
        <v>59</v>
      </c>
      <c r="CH3" s="10"/>
      <c r="CI3" s="10"/>
      <c r="CJ3" s="22">
        <v>2016</v>
      </c>
      <c r="CK3" s="22">
        <v>2017</v>
      </c>
      <c r="CL3" s="12" t="s">
        <v>64</v>
      </c>
      <c r="CM3" s="12" t="s">
        <v>65</v>
      </c>
    </row>
    <row r="4" spans="1:95" x14ac:dyDescent="0.25">
      <c r="B4" s="1" t="s">
        <v>9</v>
      </c>
      <c r="C4" s="11" t="e">
        <f t="shared" ref="C4:N4" si="2">SUM(C5:C12)</f>
        <v>#REF!</v>
      </c>
      <c r="D4" s="11" t="e">
        <f t="shared" si="2"/>
        <v>#REF!</v>
      </c>
      <c r="E4" s="11" t="e">
        <f t="shared" si="2"/>
        <v>#REF!</v>
      </c>
      <c r="F4" s="11" t="e">
        <f t="shared" si="2"/>
        <v>#REF!</v>
      </c>
      <c r="G4" s="11" t="e">
        <f t="shared" si="2"/>
        <v>#REF!</v>
      </c>
      <c r="H4" s="11" t="e">
        <f t="shared" si="2"/>
        <v>#REF!</v>
      </c>
      <c r="I4" s="11" t="e">
        <f t="shared" si="2"/>
        <v>#REF!</v>
      </c>
      <c r="J4" s="11" t="e">
        <f t="shared" si="2"/>
        <v>#REF!</v>
      </c>
      <c r="K4" s="11" t="e">
        <f t="shared" si="2"/>
        <v>#REF!</v>
      </c>
      <c r="L4" s="11" t="e">
        <f t="shared" si="2"/>
        <v>#REF!</v>
      </c>
      <c r="M4" s="11" t="e">
        <f t="shared" si="2"/>
        <v>#REF!</v>
      </c>
      <c r="N4" s="11" t="e">
        <f t="shared" si="2"/>
        <v>#REF!</v>
      </c>
      <c r="O4" s="11" t="e">
        <f>SUM(O5:O12)</f>
        <v>#REF!</v>
      </c>
      <c r="P4" s="11" t="e">
        <f t="shared" ref="P4:AP4" si="3">SUM(P5:P12)</f>
        <v>#REF!</v>
      </c>
      <c r="Q4" s="11" t="e">
        <f t="shared" si="3"/>
        <v>#REF!</v>
      </c>
      <c r="R4" s="11" t="e">
        <f t="shared" si="3"/>
        <v>#REF!</v>
      </c>
      <c r="S4" s="11" t="e">
        <f t="shared" si="3"/>
        <v>#REF!</v>
      </c>
      <c r="T4" s="11" t="e">
        <f t="shared" si="3"/>
        <v>#REF!</v>
      </c>
      <c r="U4" s="11" t="e">
        <f t="shared" si="3"/>
        <v>#REF!</v>
      </c>
      <c r="V4" s="11" t="e">
        <f t="shared" si="3"/>
        <v>#REF!</v>
      </c>
      <c r="W4" s="11" t="e">
        <f t="shared" si="3"/>
        <v>#REF!</v>
      </c>
      <c r="X4" s="11" t="e">
        <f t="shared" si="3"/>
        <v>#REF!</v>
      </c>
      <c r="Y4" s="11" t="e">
        <f t="shared" si="3"/>
        <v>#REF!</v>
      </c>
      <c r="Z4" s="11" t="e">
        <f t="shared" si="3"/>
        <v>#REF!</v>
      </c>
      <c r="AA4" s="11" t="e">
        <f t="shared" si="3"/>
        <v>#REF!</v>
      </c>
      <c r="AB4" s="11" t="e">
        <f t="shared" si="3"/>
        <v>#REF!</v>
      </c>
      <c r="AC4" s="11" t="e">
        <f t="shared" si="3"/>
        <v>#REF!</v>
      </c>
      <c r="AD4" s="11" t="e">
        <f t="shared" si="3"/>
        <v>#REF!</v>
      </c>
      <c r="AE4" s="11" t="e">
        <f t="shared" si="3"/>
        <v>#REF!</v>
      </c>
      <c r="AF4" s="11" t="e">
        <f t="shared" si="3"/>
        <v>#REF!</v>
      </c>
      <c r="AG4" s="11" t="e">
        <f t="shared" si="3"/>
        <v>#REF!</v>
      </c>
      <c r="AH4" s="11" t="e">
        <f t="shared" si="3"/>
        <v>#REF!</v>
      </c>
      <c r="AI4" s="11" t="e">
        <f t="shared" si="3"/>
        <v>#REF!</v>
      </c>
      <c r="AJ4" s="11" t="e">
        <f t="shared" si="3"/>
        <v>#REF!</v>
      </c>
      <c r="AK4" s="11" t="e">
        <f t="shared" si="3"/>
        <v>#REF!</v>
      </c>
      <c r="AL4" s="11" t="e">
        <f t="shared" si="3"/>
        <v>#REF!</v>
      </c>
      <c r="AM4" s="62" t="e">
        <f t="shared" si="3"/>
        <v>#REF!</v>
      </c>
      <c r="AN4" s="11" t="e">
        <f t="shared" si="3"/>
        <v>#REF!</v>
      </c>
      <c r="AO4" s="11" t="e">
        <f t="shared" si="3"/>
        <v>#REF!</v>
      </c>
      <c r="AP4" s="11" t="e">
        <f t="shared" si="3"/>
        <v>#REF!</v>
      </c>
      <c r="AQ4" s="11" t="e">
        <f>SUM(AQ5:AQ12)</f>
        <v>#REF!</v>
      </c>
      <c r="AR4" s="11" t="e">
        <f>SUM(AR5:AR12)</f>
        <v>#REF!</v>
      </c>
      <c r="AS4" s="11" t="e">
        <f>SUM(AS5:AS12)</f>
        <v>#REF!</v>
      </c>
      <c r="AT4" s="11" t="e">
        <f t="shared" ref="AT4:BL4" si="4">SUM(AT5:AT12)</f>
        <v>#REF!</v>
      </c>
      <c r="AU4" s="11" t="e">
        <f t="shared" si="4"/>
        <v>#REF!</v>
      </c>
      <c r="AV4" s="11" t="e">
        <f t="shared" si="4"/>
        <v>#REF!</v>
      </c>
      <c r="AW4" s="11" t="e">
        <f t="shared" si="4"/>
        <v>#REF!</v>
      </c>
      <c r="AX4" s="11" t="e">
        <f t="shared" si="4"/>
        <v>#REF!</v>
      </c>
      <c r="AY4" s="62" t="e">
        <f t="shared" si="4"/>
        <v>#REF!</v>
      </c>
      <c r="AZ4" s="11" t="e">
        <f t="shared" si="4"/>
        <v>#REF!</v>
      </c>
      <c r="BA4" s="11" t="e">
        <f t="shared" si="4"/>
        <v>#REF!</v>
      </c>
      <c r="BB4" s="11" t="e">
        <f t="shared" si="4"/>
        <v>#REF!</v>
      </c>
      <c r="BC4" s="11" t="e">
        <f t="shared" si="4"/>
        <v>#REF!</v>
      </c>
      <c r="BD4" s="11" t="e">
        <f t="shared" si="4"/>
        <v>#REF!</v>
      </c>
      <c r="BE4" s="11" t="e">
        <f t="shared" si="4"/>
        <v>#REF!</v>
      </c>
      <c r="BF4" s="11" t="e">
        <f t="shared" si="4"/>
        <v>#REF!</v>
      </c>
      <c r="BG4" s="11" t="e">
        <f t="shared" si="4"/>
        <v>#REF!</v>
      </c>
      <c r="BH4" s="11" t="e">
        <f t="shared" si="4"/>
        <v>#REF!</v>
      </c>
      <c r="BI4" s="11" t="e">
        <f t="shared" si="4"/>
        <v>#REF!</v>
      </c>
      <c r="BJ4" s="11" t="e">
        <f t="shared" si="4"/>
        <v>#REF!</v>
      </c>
      <c r="BK4" s="62" t="e">
        <f t="shared" si="4"/>
        <v>#REF!</v>
      </c>
      <c r="BL4" s="11" t="e">
        <f t="shared" si="4"/>
        <v>#REF!</v>
      </c>
      <c r="BM4" s="11"/>
      <c r="BN4" s="11"/>
      <c r="BO4" s="11"/>
      <c r="BP4" s="11"/>
      <c r="BQ4" s="1" t="s">
        <v>9</v>
      </c>
      <c r="BR4" s="16" t="e">
        <f>SUMIF($O$2:$AP$2,BR$3,$O4:$AP4)</f>
        <v>#REF!</v>
      </c>
      <c r="BS4" s="16" t="e">
        <f>SUMIF($O$2:$AP$2,BS$3,$O4:$AP4)</f>
        <v>#REF!</v>
      </c>
      <c r="BT4" s="16" t="e">
        <f>SUMIF($O$2:$AX$2,BT$3,$O4:$AX4)</f>
        <v>#REF!</v>
      </c>
      <c r="BU4" s="16"/>
      <c r="BV4" s="11"/>
      <c r="BW4" s="48" t="e">
        <f>SUM(BW5:BW12)</f>
        <v>#REF!</v>
      </c>
      <c r="BX4" s="16" t="e">
        <f t="shared" ref="BX4:BZ4" si="5">SUM(BX5:BX12)</f>
        <v>#REF!</v>
      </c>
      <c r="BY4" s="16" t="e">
        <f t="shared" si="5"/>
        <v>#REF!</v>
      </c>
      <c r="BZ4" s="16" t="e">
        <f t="shared" si="5"/>
        <v>#REF!</v>
      </c>
      <c r="CA4" s="18"/>
      <c r="CB4" s="16" t="e">
        <f t="shared" ref="CB4:CC12" si="6">+BS4/BR4*100-100</f>
        <v>#REF!</v>
      </c>
      <c r="CC4" s="16" t="e">
        <f t="shared" si="6"/>
        <v>#REF!</v>
      </c>
      <c r="CD4" s="16"/>
      <c r="CE4" s="16" t="e">
        <f t="shared" ref="CE4:CG12" si="7">+BX4/BW4*100-100</f>
        <v>#REF!</v>
      </c>
      <c r="CF4" s="16" t="e">
        <f t="shared" si="7"/>
        <v>#REF!</v>
      </c>
      <c r="CG4" s="16" t="e">
        <f t="shared" si="7"/>
        <v>#REF!</v>
      </c>
      <c r="CI4" t="s">
        <v>9</v>
      </c>
      <c r="CJ4" s="23" t="e">
        <f>+CB4</f>
        <v>#REF!</v>
      </c>
      <c r="CK4" s="23" t="e">
        <f>+CC4</f>
        <v>#REF!</v>
      </c>
      <c r="CL4" s="23" t="e">
        <f>+CF4</f>
        <v>#REF!</v>
      </c>
      <c r="CM4" s="23" t="e">
        <f>+CG4</f>
        <v>#REF!</v>
      </c>
    </row>
    <row r="5" spans="1:95" x14ac:dyDescent="0.25">
      <c r="A5">
        <v>1</v>
      </c>
      <c r="B5" s="2" t="s">
        <v>10</v>
      </c>
      <c r="C5" s="5" t="e">
        <f>+#REF!</f>
        <v>#REF!</v>
      </c>
      <c r="D5" s="5" t="e">
        <f>+#REF!</f>
        <v>#REF!</v>
      </c>
      <c r="E5" s="5" t="e">
        <f>+#REF!</f>
        <v>#REF!</v>
      </c>
      <c r="F5" s="5" t="e">
        <f>+#REF!</f>
        <v>#REF!</v>
      </c>
      <c r="G5" s="5" t="e">
        <f>+#REF!</f>
        <v>#REF!</v>
      </c>
      <c r="H5" s="5" t="e">
        <f>+#REF!</f>
        <v>#REF!</v>
      </c>
      <c r="I5" s="5" t="e">
        <f>+#REF!</f>
        <v>#REF!</v>
      </c>
      <c r="J5" s="5" t="e">
        <f>+#REF!</f>
        <v>#REF!</v>
      </c>
      <c r="K5" s="5" t="e">
        <f>+#REF!</f>
        <v>#REF!</v>
      </c>
      <c r="L5" s="5" t="e">
        <f>+#REF!</f>
        <v>#REF!</v>
      </c>
      <c r="M5" s="5" t="e">
        <f>+#REF!</f>
        <v>#REF!</v>
      </c>
      <c r="N5" s="5" t="e">
        <f>+#REF!</f>
        <v>#REF!</v>
      </c>
      <c r="O5" s="5" t="e">
        <f>+#REF!</f>
        <v>#REF!</v>
      </c>
      <c r="P5" s="5" t="e">
        <f>+#REF!</f>
        <v>#REF!</v>
      </c>
      <c r="Q5" s="5" t="e">
        <f>+#REF!</f>
        <v>#REF!</v>
      </c>
      <c r="R5" s="5" t="e">
        <f>+#REF!</f>
        <v>#REF!</v>
      </c>
      <c r="S5" s="5" t="e">
        <f>+#REF!</f>
        <v>#REF!</v>
      </c>
      <c r="T5" s="5" t="e">
        <f>+#REF!</f>
        <v>#REF!</v>
      </c>
      <c r="U5" s="5" t="e">
        <f>+#REF!</f>
        <v>#REF!</v>
      </c>
      <c r="V5" s="5" t="e">
        <f>+#REF!</f>
        <v>#REF!</v>
      </c>
      <c r="W5" s="5" t="e">
        <f>+#REF!</f>
        <v>#REF!</v>
      </c>
      <c r="X5" s="5" t="e">
        <f>+#REF!</f>
        <v>#REF!</v>
      </c>
      <c r="Y5" s="5" t="e">
        <f>+#REF!</f>
        <v>#REF!</v>
      </c>
      <c r="Z5" s="5" t="e">
        <f>+#REF!</f>
        <v>#REF!</v>
      </c>
      <c r="AA5" s="5" t="e">
        <f>+#REF!</f>
        <v>#REF!</v>
      </c>
      <c r="AB5" s="5" t="e">
        <f>+#REF!</f>
        <v>#REF!</v>
      </c>
      <c r="AC5" s="5" t="e">
        <f>+#REF!</f>
        <v>#REF!</v>
      </c>
      <c r="AD5" s="5" t="e">
        <f>+#REF!</f>
        <v>#REF!</v>
      </c>
      <c r="AE5" s="5" t="e">
        <f>+#REF!</f>
        <v>#REF!</v>
      </c>
      <c r="AF5" s="5" t="e">
        <f>+#REF!</f>
        <v>#REF!</v>
      </c>
      <c r="AG5" s="5" t="e">
        <f>+#REF!</f>
        <v>#REF!</v>
      </c>
      <c r="AH5" s="5" t="e">
        <f>+#REF!</f>
        <v>#REF!</v>
      </c>
      <c r="AI5" s="5" t="e">
        <f>+#REF!</f>
        <v>#REF!</v>
      </c>
      <c r="AJ5" s="5" t="e">
        <f>+#REF!</f>
        <v>#REF!</v>
      </c>
      <c r="AK5" s="5" t="e">
        <f>+#REF!</f>
        <v>#REF!</v>
      </c>
      <c r="AL5" s="5" t="e">
        <f>+#REF!</f>
        <v>#REF!</v>
      </c>
      <c r="AM5" s="29" t="e">
        <f>+#REF!</f>
        <v>#REF!</v>
      </c>
      <c r="AN5" s="5" t="e">
        <f>+#REF!</f>
        <v>#REF!</v>
      </c>
      <c r="AO5" s="5" t="e">
        <f>+#REF!</f>
        <v>#REF!</v>
      </c>
      <c r="AP5" s="5" t="e">
        <f>+#REF!</f>
        <v>#REF!</v>
      </c>
      <c r="AQ5" s="5" t="e">
        <f>+#REF!</f>
        <v>#REF!</v>
      </c>
      <c r="AR5" s="5" t="e">
        <f>+#REF!</f>
        <v>#REF!</v>
      </c>
      <c r="AS5" s="5" t="e">
        <f>+#REF!</f>
        <v>#REF!</v>
      </c>
      <c r="AT5" s="5" t="e">
        <f>+#REF!</f>
        <v>#REF!</v>
      </c>
      <c r="AU5" s="5" t="e">
        <f>+#REF!</f>
        <v>#REF!</v>
      </c>
      <c r="AV5" s="5" t="e">
        <f>+#REF!</f>
        <v>#REF!</v>
      </c>
      <c r="AW5" s="5" t="e">
        <f>+#REF!</f>
        <v>#REF!</v>
      </c>
      <c r="AX5" s="5" t="e">
        <f>+#REF!</f>
        <v>#REF!</v>
      </c>
      <c r="AY5" s="29" t="e">
        <f>+#REF!</f>
        <v>#REF!</v>
      </c>
      <c r="AZ5" s="5" t="e">
        <f>+#REF!</f>
        <v>#REF!</v>
      </c>
      <c r="BA5" s="5" t="e">
        <f>+#REF!</f>
        <v>#REF!</v>
      </c>
      <c r="BB5" s="5" t="e">
        <f>+#REF!</f>
        <v>#REF!</v>
      </c>
      <c r="BC5" s="5" t="e">
        <f>+#REF!</f>
        <v>#REF!</v>
      </c>
      <c r="BD5" s="5" t="e">
        <f>+#REF!</f>
        <v>#REF!</v>
      </c>
      <c r="BE5" s="5" t="e">
        <f>+#REF!</f>
        <v>#REF!</v>
      </c>
      <c r="BF5" s="5" t="e">
        <f>+#REF!</f>
        <v>#REF!</v>
      </c>
      <c r="BG5" s="5" t="e">
        <f>+#REF!</f>
        <v>#REF!</v>
      </c>
      <c r="BH5" s="5" t="e">
        <f>+#REF!</f>
        <v>#REF!</v>
      </c>
      <c r="BI5" s="5" t="e">
        <f>+#REF!</f>
        <v>#REF!</v>
      </c>
      <c r="BJ5" s="5" t="e">
        <f>+#REF!</f>
        <v>#REF!</v>
      </c>
      <c r="BK5" s="29" t="e">
        <f>+#REF!</f>
        <v>#REF!</v>
      </c>
      <c r="BL5" s="5" t="e">
        <f>+#REF!</f>
        <v>#REF!</v>
      </c>
      <c r="BM5" s="5"/>
      <c r="BN5" s="5"/>
      <c r="BO5" s="5"/>
      <c r="BP5" s="5"/>
      <c r="BQ5" s="2" t="s">
        <v>10</v>
      </c>
      <c r="BR5" s="15" t="e">
        <f t="shared" ref="BR5:BS36" si="8">SUMIF($O$2:$AP$2,BR$3,$O5:$AP5)</f>
        <v>#REF!</v>
      </c>
      <c r="BS5" s="15" t="e">
        <f t="shared" si="8"/>
        <v>#REF!</v>
      </c>
      <c r="BT5" s="15" t="e">
        <f t="shared" ref="BT5:BT57" si="9">SUMIF($O$2:$AX$2,BT$3,$O5:$AX5)</f>
        <v>#REF!</v>
      </c>
      <c r="BU5" s="15"/>
      <c r="BV5" s="5"/>
      <c r="BW5" s="49" t="e">
        <f>SUM(O5:X5)</f>
        <v>#REF!</v>
      </c>
      <c r="BX5" s="15" t="e">
        <f>SUM(AA5:AJ5)</f>
        <v>#REF!</v>
      </c>
      <c r="BY5" s="15" t="e">
        <f>SUM(AM5:AV5)</f>
        <v>#REF!</v>
      </c>
      <c r="BZ5" s="15" t="e">
        <f>SUM(AY5:BH5)</f>
        <v>#REF!</v>
      </c>
      <c r="CA5" s="18"/>
      <c r="CB5" s="15" t="e">
        <f t="shared" si="6"/>
        <v>#REF!</v>
      </c>
      <c r="CC5" s="15" t="e">
        <f t="shared" si="6"/>
        <v>#REF!</v>
      </c>
      <c r="CD5" s="15"/>
      <c r="CE5" s="15" t="e">
        <f t="shared" si="7"/>
        <v>#REF!</v>
      </c>
      <c r="CF5" s="15" t="e">
        <f t="shared" si="7"/>
        <v>#REF!</v>
      </c>
      <c r="CG5" s="15" t="e">
        <f t="shared" si="7"/>
        <v>#REF!</v>
      </c>
      <c r="CI5" t="s">
        <v>22</v>
      </c>
      <c r="CJ5" s="23" t="e">
        <f>+CB14</f>
        <v>#REF!</v>
      </c>
      <c r="CK5" s="23" t="e">
        <f t="shared" ref="CK5" si="10">+CC14</f>
        <v>#REF!</v>
      </c>
      <c r="CL5" s="23" t="e">
        <f>+CF14</f>
        <v>#REF!</v>
      </c>
      <c r="CM5" s="23" t="e">
        <f>+CG14</f>
        <v>#REF!</v>
      </c>
    </row>
    <row r="6" spans="1:95" x14ac:dyDescent="0.25">
      <c r="A6">
        <v>2</v>
      </c>
      <c r="B6" s="2" t="s">
        <v>11</v>
      </c>
      <c r="C6" s="5" t="e">
        <f>+#REF!</f>
        <v>#REF!</v>
      </c>
      <c r="D6" s="5" t="e">
        <f>+#REF!</f>
        <v>#REF!</v>
      </c>
      <c r="E6" s="5" t="e">
        <f>+#REF!</f>
        <v>#REF!</v>
      </c>
      <c r="F6" s="5" t="e">
        <f>+#REF!</f>
        <v>#REF!</v>
      </c>
      <c r="G6" s="5" t="e">
        <f>+#REF!</f>
        <v>#REF!</v>
      </c>
      <c r="H6" s="5" t="e">
        <f>+#REF!</f>
        <v>#REF!</v>
      </c>
      <c r="I6" s="5" t="e">
        <f>+#REF!</f>
        <v>#REF!</v>
      </c>
      <c r="J6" s="5" t="e">
        <f>+#REF!</f>
        <v>#REF!</v>
      </c>
      <c r="K6" s="5" t="e">
        <f>+#REF!</f>
        <v>#REF!</v>
      </c>
      <c r="L6" s="5" t="e">
        <f>+#REF!</f>
        <v>#REF!</v>
      </c>
      <c r="M6" s="5" t="e">
        <f>+#REF!</f>
        <v>#REF!</v>
      </c>
      <c r="N6" s="5" t="e">
        <f>+#REF!</f>
        <v>#REF!</v>
      </c>
      <c r="O6" s="5" t="e">
        <f>+#REF!</f>
        <v>#REF!</v>
      </c>
      <c r="P6" s="5" t="e">
        <f>+#REF!</f>
        <v>#REF!</v>
      </c>
      <c r="Q6" s="5" t="e">
        <f>+#REF!</f>
        <v>#REF!</v>
      </c>
      <c r="R6" s="5" t="e">
        <f>+#REF!</f>
        <v>#REF!</v>
      </c>
      <c r="S6" s="5" t="e">
        <f>+#REF!</f>
        <v>#REF!</v>
      </c>
      <c r="T6" s="5" t="e">
        <f>+#REF!</f>
        <v>#REF!</v>
      </c>
      <c r="U6" s="5" t="e">
        <f>+#REF!</f>
        <v>#REF!</v>
      </c>
      <c r="V6" s="5" t="e">
        <f>+#REF!</f>
        <v>#REF!</v>
      </c>
      <c r="W6" s="5" t="e">
        <f>+#REF!</f>
        <v>#REF!</v>
      </c>
      <c r="X6" s="5" t="e">
        <f>+#REF!</f>
        <v>#REF!</v>
      </c>
      <c r="Y6" s="5" t="e">
        <f>+#REF!</f>
        <v>#REF!</v>
      </c>
      <c r="Z6" s="5" t="e">
        <f>+#REF!</f>
        <v>#REF!</v>
      </c>
      <c r="AA6" s="5" t="e">
        <f>+#REF!</f>
        <v>#REF!</v>
      </c>
      <c r="AB6" s="5" t="e">
        <f>+#REF!</f>
        <v>#REF!</v>
      </c>
      <c r="AC6" s="5" t="e">
        <f>+#REF!</f>
        <v>#REF!</v>
      </c>
      <c r="AD6" s="5" t="e">
        <f>+#REF!</f>
        <v>#REF!</v>
      </c>
      <c r="AE6" s="5" t="e">
        <f>+#REF!</f>
        <v>#REF!</v>
      </c>
      <c r="AF6" s="5" t="e">
        <f>+#REF!</f>
        <v>#REF!</v>
      </c>
      <c r="AG6" s="5" t="e">
        <f>+#REF!</f>
        <v>#REF!</v>
      </c>
      <c r="AH6" s="5" t="e">
        <f>+#REF!</f>
        <v>#REF!</v>
      </c>
      <c r="AI6" s="5" t="e">
        <f>+#REF!</f>
        <v>#REF!</v>
      </c>
      <c r="AJ6" s="5" t="e">
        <f>+#REF!</f>
        <v>#REF!</v>
      </c>
      <c r="AK6" s="5" t="e">
        <f>+#REF!</f>
        <v>#REF!</v>
      </c>
      <c r="AL6" s="5" t="e">
        <f>+#REF!</f>
        <v>#REF!</v>
      </c>
      <c r="AM6" s="29" t="e">
        <f>+#REF!</f>
        <v>#REF!</v>
      </c>
      <c r="AN6" s="5" t="e">
        <f>+#REF!</f>
        <v>#REF!</v>
      </c>
      <c r="AO6" s="5" t="e">
        <f>+#REF!</f>
        <v>#REF!</v>
      </c>
      <c r="AP6" s="5" t="e">
        <f>+#REF!</f>
        <v>#REF!</v>
      </c>
      <c r="AQ6" s="5" t="e">
        <f>+#REF!</f>
        <v>#REF!</v>
      </c>
      <c r="AR6" s="5" t="e">
        <f>+#REF!</f>
        <v>#REF!</v>
      </c>
      <c r="AS6" s="5" t="e">
        <f>+#REF!</f>
        <v>#REF!</v>
      </c>
      <c r="AT6" s="5" t="e">
        <f>+#REF!</f>
        <v>#REF!</v>
      </c>
      <c r="AU6" s="5" t="e">
        <f>+#REF!</f>
        <v>#REF!</v>
      </c>
      <c r="AV6" s="5" t="e">
        <f>+#REF!</f>
        <v>#REF!</v>
      </c>
      <c r="AW6" s="5" t="e">
        <f>+#REF!</f>
        <v>#REF!</v>
      </c>
      <c r="AX6" s="5" t="e">
        <f>+#REF!</f>
        <v>#REF!</v>
      </c>
      <c r="AY6" s="29" t="e">
        <f>+#REF!</f>
        <v>#REF!</v>
      </c>
      <c r="AZ6" s="5" t="e">
        <f>+#REF!</f>
        <v>#REF!</v>
      </c>
      <c r="BA6" s="5" t="e">
        <f>+#REF!</f>
        <v>#REF!</v>
      </c>
      <c r="BB6" s="5" t="e">
        <f>+#REF!</f>
        <v>#REF!</v>
      </c>
      <c r="BC6" s="5" t="e">
        <f>+#REF!</f>
        <v>#REF!</v>
      </c>
      <c r="BD6" s="5" t="e">
        <f>+#REF!</f>
        <v>#REF!</v>
      </c>
      <c r="BE6" s="5" t="e">
        <f>+#REF!</f>
        <v>#REF!</v>
      </c>
      <c r="BF6" s="5" t="e">
        <f>+#REF!</f>
        <v>#REF!</v>
      </c>
      <c r="BG6" s="5" t="e">
        <f>+#REF!</f>
        <v>#REF!</v>
      </c>
      <c r="BH6" s="5" t="e">
        <f>+#REF!</f>
        <v>#REF!</v>
      </c>
      <c r="BI6" s="5" t="e">
        <f>+#REF!</f>
        <v>#REF!</v>
      </c>
      <c r="BJ6" s="5" t="e">
        <f>+#REF!</f>
        <v>#REF!</v>
      </c>
      <c r="BK6" s="29" t="e">
        <f>+#REF!</f>
        <v>#REF!</v>
      </c>
      <c r="BL6" s="5" t="e">
        <f>+#REF!</f>
        <v>#REF!</v>
      </c>
      <c r="BM6" s="5"/>
      <c r="BN6" s="5"/>
      <c r="BO6" s="5"/>
      <c r="BP6" s="5"/>
      <c r="BQ6" s="2" t="s">
        <v>11</v>
      </c>
      <c r="BR6" s="15" t="e">
        <f t="shared" si="8"/>
        <v>#REF!</v>
      </c>
      <c r="BS6" s="15" t="e">
        <f t="shared" si="8"/>
        <v>#REF!</v>
      </c>
      <c r="BT6" s="15" t="e">
        <f t="shared" si="9"/>
        <v>#REF!</v>
      </c>
      <c r="BU6" s="15"/>
      <c r="BV6" s="5"/>
      <c r="BW6" s="49" t="e">
        <f t="shared" ref="BW6:BW12" si="11">SUM(O6:X6)</f>
        <v>#REF!</v>
      </c>
      <c r="BX6" s="15" t="e">
        <f t="shared" ref="BX6:BX12" si="12">SUM(AA6:AJ6)</f>
        <v>#REF!</v>
      </c>
      <c r="BY6" s="15" t="e">
        <f t="shared" ref="BY6:BY12" si="13">SUM(AM6:AV6)</f>
        <v>#REF!</v>
      </c>
      <c r="BZ6" s="15" t="e">
        <f t="shared" ref="BZ6:BZ12" si="14">SUM(AY6:BH6)</f>
        <v>#REF!</v>
      </c>
      <c r="CA6" s="18"/>
      <c r="CB6" s="15" t="e">
        <f t="shared" si="6"/>
        <v>#REF!</v>
      </c>
      <c r="CC6" s="15" t="e">
        <f t="shared" si="6"/>
        <v>#REF!</v>
      </c>
      <c r="CD6" s="15"/>
      <c r="CE6" s="15" t="e">
        <f t="shared" si="7"/>
        <v>#REF!</v>
      </c>
      <c r="CF6" s="15" t="e">
        <f t="shared" si="7"/>
        <v>#REF!</v>
      </c>
      <c r="CG6" s="15" t="e">
        <f t="shared" si="7"/>
        <v>#REF!</v>
      </c>
      <c r="CI6" t="s">
        <v>28</v>
      </c>
      <c r="CJ6" s="23" t="e">
        <f>+CB21</f>
        <v>#REF!</v>
      </c>
      <c r="CK6" s="23" t="e">
        <f>+CC21</f>
        <v>#REF!</v>
      </c>
      <c r="CL6" s="23" t="e">
        <f>+CF21</f>
        <v>#REF!</v>
      </c>
      <c r="CM6" s="23" t="e">
        <f>+CG21</f>
        <v>#REF!</v>
      </c>
    </row>
    <row r="7" spans="1:95" x14ac:dyDescent="0.25">
      <c r="A7">
        <v>3</v>
      </c>
      <c r="B7" s="2" t="s">
        <v>12</v>
      </c>
      <c r="C7" s="5" t="e">
        <f>+#REF!</f>
        <v>#REF!</v>
      </c>
      <c r="D7" s="5" t="e">
        <f>+#REF!</f>
        <v>#REF!</v>
      </c>
      <c r="E7" s="5" t="e">
        <f>+#REF!</f>
        <v>#REF!</v>
      </c>
      <c r="F7" s="5" t="e">
        <f>+#REF!</f>
        <v>#REF!</v>
      </c>
      <c r="G7" s="5" t="e">
        <f>+#REF!</f>
        <v>#REF!</v>
      </c>
      <c r="H7" s="5" t="e">
        <f>+#REF!</f>
        <v>#REF!</v>
      </c>
      <c r="I7" s="5" t="e">
        <f>+#REF!</f>
        <v>#REF!</v>
      </c>
      <c r="J7" s="5" t="e">
        <f>+#REF!</f>
        <v>#REF!</v>
      </c>
      <c r="K7" s="5" t="e">
        <f>+#REF!</f>
        <v>#REF!</v>
      </c>
      <c r="L7" s="5" t="e">
        <f>+#REF!</f>
        <v>#REF!</v>
      </c>
      <c r="M7" s="5" t="e">
        <f>+#REF!</f>
        <v>#REF!</v>
      </c>
      <c r="N7" s="5" t="e">
        <f>+#REF!</f>
        <v>#REF!</v>
      </c>
      <c r="O7" s="5" t="e">
        <f>+#REF!</f>
        <v>#REF!</v>
      </c>
      <c r="P7" s="5" t="e">
        <f>+#REF!</f>
        <v>#REF!</v>
      </c>
      <c r="Q7" s="5" t="e">
        <f>+#REF!</f>
        <v>#REF!</v>
      </c>
      <c r="R7" s="5" t="e">
        <f>+#REF!</f>
        <v>#REF!</v>
      </c>
      <c r="S7" s="5" t="e">
        <f>+#REF!</f>
        <v>#REF!</v>
      </c>
      <c r="T7" s="5" t="e">
        <f>+#REF!</f>
        <v>#REF!</v>
      </c>
      <c r="U7" s="5" t="e">
        <f>+#REF!</f>
        <v>#REF!</v>
      </c>
      <c r="V7" s="5" t="e">
        <f>+#REF!</f>
        <v>#REF!</v>
      </c>
      <c r="W7" s="5" t="e">
        <f>+#REF!</f>
        <v>#REF!</v>
      </c>
      <c r="X7" s="5" t="e">
        <f>+#REF!</f>
        <v>#REF!</v>
      </c>
      <c r="Y7" s="5" t="e">
        <f>+#REF!</f>
        <v>#REF!</v>
      </c>
      <c r="Z7" s="5" t="e">
        <f>+#REF!</f>
        <v>#REF!</v>
      </c>
      <c r="AA7" s="5" t="e">
        <f>+#REF!</f>
        <v>#REF!</v>
      </c>
      <c r="AB7" s="5" t="e">
        <f>+#REF!</f>
        <v>#REF!</v>
      </c>
      <c r="AC7" s="5" t="e">
        <f>+#REF!</f>
        <v>#REF!</v>
      </c>
      <c r="AD7" s="5" t="e">
        <f>+#REF!</f>
        <v>#REF!</v>
      </c>
      <c r="AE7" s="5" t="e">
        <f>+#REF!</f>
        <v>#REF!</v>
      </c>
      <c r="AF7" s="5" t="e">
        <f>+#REF!</f>
        <v>#REF!</v>
      </c>
      <c r="AG7" s="5" t="e">
        <f>+#REF!</f>
        <v>#REF!</v>
      </c>
      <c r="AH7" s="5" t="e">
        <f>+#REF!</f>
        <v>#REF!</v>
      </c>
      <c r="AI7" s="5" t="e">
        <f>+#REF!</f>
        <v>#REF!</v>
      </c>
      <c r="AJ7" s="5" t="e">
        <f>+#REF!</f>
        <v>#REF!</v>
      </c>
      <c r="AK7" s="5" t="e">
        <f>+#REF!</f>
        <v>#REF!</v>
      </c>
      <c r="AL7" s="5" t="e">
        <f>+#REF!</f>
        <v>#REF!</v>
      </c>
      <c r="AM7" s="29" t="e">
        <f>+#REF!</f>
        <v>#REF!</v>
      </c>
      <c r="AN7" s="5" t="e">
        <f>+#REF!</f>
        <v>#REF!</v>
      </c>
      <c r="AO7" s="5" t="e">
        <f>+#REF!</f>
        <v>#REF!</v>
      </c>
      <c r="AP7" s="5" t="e">
        <f>+#REF!</f>
        <v>#REF!</v>
      </c>
      <c r="AQ7" s="5" t="e">
        <f>+#REF!</f>
        <v>#REF!</v>
      </c>
      <c r="AR7" s="5" t="e">
        <f>+#REF!</f>
        <v>#REF!</v>
      </c>
      <c r="AS7" s="5" t="e">
        <f>+#REF!</f>
        <v>#REF!</v>
      </c>
      <c r="AT7" s="5" t="e">
        <f>+#REF!</f>
        <v>#REF!</v>
      </c>
      <c r="AU7" s="5" t="e">
        <f>+#REF!</f>
        <v>#REF!</v>
      </c>
      <c r="AV7" s="5" t="e">
        <f>+#REF!</f>
        <v>#REF!</v>
      </c>
      <c r="AW7" s="5" t="e">
        <f>+#REF!</f>
        <v>#REF!</v>
      </c>
      <c r="AX7" s="5" t="e">
        <f>+#REF!</f>
        <v>#REF!</v>
      </c>
      <c r="AY7" s="29" t="e">
        <f>+#REF!</f>
        <v>#REF!</v>
      </c>
      <c r="AZ7" s="5" t="e">
        <f>+#REF!</f>
        <v>#REF!</v>
      </c>
      <c r="BA7" s="5" t="e">
        <f>+#REF!</f>
        <v>#REF!</v>
      </c>
      <c r="BB7" s="5" t="e">
        <f>+#REF!</f>
        <v>#REF!</v>
      </c>
      <c r="BC7" s="5" t="e">
        <f>+#REF!</f>
        <v>#REF!</v>
      </c>
      <c r="BD7" s="5" t="e">
        <f>+#REF!</f>
        <v>#REF!</v>
      </c>
      <c r="BE7" s="5" t="e">
        <f>+#REF!</f>
        <v>#REF!</v>
      </c>
      <c r="BF7" s="5" t="e">
        <f>+#REF!</f>
        <v>#REF!</v>
      </c>
      <c r="BG7" s="5" t="e">
        <f>+#REF!</f>
        <v>#REF!</v>
      </c>
      <c r="BH7" s="5" t="e">
        <f>+#REF!</f>
        <v>#REF!</v>
      </c>
      <c r="BI7" s="5" t="e">
        <f>+#REF!</f>
        <v>#REF!</v>
      </c>
      <c r="BJ7" s="5" t="e">
        <f>+#REF!</f>
        <v>#REF!</v>
      </c>
      <c r="BK7" s="29" t="e">
        <f>+#REF!</f>
        <v>#REF!</v>
      </c>
      <c r="BL7" s="5" t="e">
        <f>+#REF!</f>
        <v>#REF!</v>
      </c>
      <c r="BM7" s="5"/>
      <c r="BN7" s="5"/>
      <c r="BO7" s="5"/>
      <c r="BP7" s="5"/>
      <c r="BQ7" s="2" t="s">
        <v>12</v>
      </c>
      <c r="BR7" s="15" t="e">
        <f t="shared" si="8"/>
        <v>#REF!</v>
      </c>
      <c r="BS7" s="15" t="e">
        <f t="shared" si="8"/>
        <v>#REF!</v>
      </c>
      <c r="BT7" s="15" t="e">
        <f t="shared" si="9"/>
        <v>#REF!</v>
      </c>
      <c r="BU7" s="15"/>
      <c r="BV7" s="5"/>
      <c r="BW7" s="49" t="e">
        <f t="shared" si="11"/>
        <v>#REF!</v>
      </c>
      <c r="BX7" s="15" t="e">
        <f t="shared" si="12"/>
        <v>#REF!</v>
      </c>
      <c r="BY7" s="15" t="e">
        <f t="shared" si="13"/>
        <v>#REF!</v>
      </c>
      <c r="BZ7" s="15" t="e">
        <f t="shared" si="14"/>
        <v>#REF!</v>
      </c>
      <c r="CA7" s="18"/>
      <c r="CB7" s="15" t="e">
        <f t="shared" si="6"/>
        <v>#REF!</v>
      </c>
      <c r="CC7" s="15" t="e">
        <f t="shared" si="6"/>
        <v>#REF!</v>
      </c>
      <c r="CD7" s="15"/>
      <c r="CE7" s="15" t="e">
        <f t="shared" si="7"/>
        <v>#REF!</v>
      </c>
      <c r="CF7" s="15" t="e">
        <f t="shared" si="7"/>
        <v>#REF!</v>
      </c>
      <c r="CG7" s="15" t="e">
        <f t="shared" si="7"/>
        <v>#REF!</v>
      </c>
      <c r="CI7" t="s">
        <v>38</v>
      </c>
      <c r="CJ7" s="23" t="e">
        <f>+CB31</f>
        <v>#REF!</v>
      </c>
      <c r="CK7" s="23" t="e">
        <f>+CC31</f>
        <v>#REF!</v>
      </c>
      <c r="CL7" s="23" t="e">
        <f>+CF31</f>
        <v>#REF!</v>
      </c>
      <c r="CM7" s="23" t="e">
        <f>+CG31</f>
        <v>#REF!</v>
      </c>
    </row>
    <row r="8" spans="1:95" x14ac:dyDescent="0.25">
      <c r="A8">
        <v>4</v>
      </c>
      <c r="B8" s="14" t="s">
        <v>13</v>
      </c>
      <c r="C8" s="5" t="e">
        <f>+#REF!</f>
        <v>#REF!</v>
      </c>
      <c r="D8" s="5" t="e">
        <f>+#REF!</f>
        <v>#REF!</v>
      </c>
      <c r="E8" s="5" t="e">
        <f>+#REF!</f>
        <v>#REF!</v>
      </c>
      <c r="F8" s="5" t="e">
        <f>+#REF!</f>
        <v>#REF!</v>
      </c>
      <c r="G8" s="5" t="e">
        <f>+#REF!</f>
        <v>#REF!</v>
      </c>
      <c r="H8" s="5" t="e">
        <f>+#REF!</f>
        <v>#REF!</v>
      </c>
      <c r="I8" s="5" t="e">
        <f>+#REF!</f>
        <v>#REF!</v>
      </c>
      <c r="J8" s="5" t="e">
        <f>+#REF!</f>
        <v>#REF!</v>
      </c>
      <c r="K8" s="5" t="e">
        <f>+#REF!</f>
        <v>#REF!</v>
      </c>
      <c r="L8" s="5" t="e">
        <f>+#REF!</f>
        <v>#REF!</v>
      </c>
      <c r="M8" s="5" t="e">
        <f>+#REF!</f>
        <v>#REF!</v>
      </c>
      <c r="N8" s="5" t="e">
        <f>+#REF!</f>
        <v>#REF!</v>
      </c>
      <c r="O8" s="5" t="e">
        <f>+#REF!</f>
        <v>#REF!</v>
      </c>
      <c r="P8" s="5" t="e">
        <f>+#REF!</f>
        <v>#REF!</v>
      </c>
      <c r="Q8" s="5" t="e">
        <f>+#REF!</f>
        <v>#REF!</v>
      </c>
      <c r="R8" s="5" t="e">
        <f>+#REF!</f>
        <v>#REF!</v>
      </c>
      <c r="S8" s="5" t="e">
        <f>+#REF!</f>
        <v>#REF!</v>
      </c>
      <c r="T8" s="5" t="e">
        <f>+#REF!</f>
        <v>#REF!</v>
      </c>
      <c r="U8" s="5" t="e">
        <f>+#REF!</f>
        <v>#REF!</v>
      </c>
      <c r="V8" s="5" t="e">
        <f>+#REF!</f>
        <v>#REF!</v>
      </c>
      <c r="W8" s="5" t="e">
        <f>+#REF!</f>
        <v>#REF!</v>
      </c>
      <c r="X8" s="5" t="e">
        <f>+#REF!</f>
        <v>#REF!</v>
      </c>
      <c r="Y8" s="5" t="e">
        <f>+#REF!</f>
        <v>#REF!</v>
      </c>
      <c r="Z8" s="5" t="e">
        <f>+#REF!</f>
        <v>#REF!</v>
      </c>
      <c r="AA8" s="5" t="e">
        <f>+#REF!</f>
        <v>#REF!</v>
      </c>
      <c r="AB8" s="5" t="e">
        <f>+#REF!</f>
        <v>#REF!</v>
      </c>
      <c r="AC8" s="5" t="e">
        <f>+#REF!</f>
        <v>#REF!</v>
      </c>
      <c r="AD8" s="5" t="e">
        <f>+#REF!</f>
        <v>#REF!</v>
      </c>
      <c r="AE8" s="5" t="e">
        <f>+#REF!</f>
        <v>#REF!</v>
      </c>
      <c r="AF8" s="5" t="e">
        <f>+#REF!</f>
        <v>#REF!</v>
      </c>
      <c r="AG8" s="5" t="e">
        <f>+#REF!</f>
        <v>#REF!</v>
      </c>
      <c r="AH8" s="5" t="e">
        <f>+#REF!</f>
        <v>#REF!</v>
      </c>
      <c r="AI8" s="5" t="e">
        <f>+#REF!</f>
        <v>#REF!</v>
      </c>
      <c r="AJ8" s="5" t="e">
        <f>+#REF!</f>
        <v>#REF!</v>
      </c>
      <c r="AK8" s="5" t="e">
        <f>+#REF!</f>
        <v>#REF!</v>
      </c>
      <c r="AL8" s="5" t="e">
        <f>+#REF!</f>
        <v>#REF!</v>
      </c>
      <c r="AM8" s="29" t="e">
        <f>+#REF!</f>
        <v>#REF!</v>
      </c>
      <c r="AN8" s="5" t="e">
        <f>+#REF!</f>
        <v>#REF!</v>
      </c>
      <c r="AO8" s="5" t="e">
        <f>+#REF!</f>
        <v>#REF!</v>
      </c>
      <c r="AP8" s="5" t="e">
        <f>+#REF!</f>
        <v>#REF!</v>
      </c>
      <c r="AQ8" s="5" t="e">
        <f>+#REF!</f>
        <v>#REF!</v>
      </c>
      <c r="AR8" s="5" t="e">
        <f>+#REF!</f>
        <v>#REF!</v>
      </c>
      <c r="AS8" s="5" t="e">
        <f>+#REF!</f>
        <v>#REF!</v>
      </c>
      <c r="AT8" s="5" t="e">
        <f>+#REF!</f>
        <v>#REF!</v>
      </c>
      <c r="AU8" s="5" t="e">
        <f>+#REF!</f>
        <v>#REF!</v>
      </c>
      <c r="AV8" s="5" t="e">
        <f>+#REF!</f>
        <v>#REF!</v>
      </c>
      <c r="AW8" s="5" t="e">
        <f>+#REF!</f>
        <v>#REF!</v>
      </c>
      <c r="AX8" s="5" t="e">
        <f>+#REF!</f>
        <v>#REF!</v>
      </c>
      <c r="AY8" s="29" t="e">
        <f>+#REF!</f>
        <v>#REF!</v>
      </c>
      <c r="AZ8" s="5" t="e">
        <f>+#REF!</f>
        <v>#REF!</v>
      </c>
      <c r="BA8" s="5" t="e">
        <f>+#REF!</f>
        <v>#REF!</v>
      </c>
      <c r="BB8" s="5" t="e">
        <f>+#REF!</f>
        <v>#REF!</v>
      </c>
      <c r="BC8" s="5" t="e">
        <f>+#REF!</f>
        <v>#REF!</v>
      </c>
      <c r="BD8" s="5" t="e">
        <f>+#REF!</f>
        <v>#REF!</v>
      </c>
      <c r="BE8" s="5" t="e">
        <f>+#REF!</f>
        <v>#REF!</v>
      </c>
      <c r="BF8" s="5" t="e">
        <f>+#REF!</f>
        <v>#REF!</v>
      </c>
      <c r="BG8" s="5" t="e">
        <f>+#REF!</f>
        <v>#REF!</v>
      </c>
      <c r="BH8" s="5" t="e">
        <f>+#REF!</f>
        <v>#REF!</v>
      </c>
      <c r="BI8" s="5" t="e">
        <f>+#REF!</f>
        <v>#REF!</v>
      </c>
      <c r="BJ8" s="5" t="e">
        <f>+#REF!</f>
        <v>#REF!</v>
      </c>
      <c r="BK8" s="29" t="e">
        <f>+#REF!</f>
        <v>#REF!</v>
      </c>
      <c r="BL8" s="5" t="e">
        <f>+#REF!</f>
        <v>#REF!</v>
      </c>
      <c r="BM8" s="5"/>
      <c r="BN8" s="5"/>
      <c r="BO8" s="5"/>
      <c r="BP8" s="5"/>
      <c r="BQ8" s="14" t="s">
        <v>13</v>
      </c>
      <c r="BR8" s="15" t="e">
        <f t="shared" si="8"/>
        <v>#REF!</v>
      </c>
      <c r="BS8" s="15" t="e">
        <f t="shared" si="8"/>
        <v>#REF!</v>
      </c>
      <c r="BT8" s="15" t="e">
        <f t="shared" si="9"/>
        <v>#REF!</v>
      </c>
      <c r="BU8" s="15"/>
      <c r="BV8" s="5"/>
      <c r="BW8" s="49" t="e">
        <f t="shared" si="11"/>
        <v>#REF!</v>
      </c>
      <c r="BX8" s="15" t="e">
        <f t="shared" si="12"/>
        <v>#REF!</v>
      </c>
      <c r="BY8" s="15" t="e">
        <f t="shared" si="13"/>
        <v>#REF!</v>
      </c>
      <c r="BZ8" s="15" t="e">
        <f t="shared" si="14"/>
        <v>#REF!</v>
      </c>
      <c r="CA8" s="18"/>
      <c r="CB8" s="15" t="e">
        <f t="shared" si="6"/>
        <v>#REF!</v>
      </c>
      <c r="CC8" s="15" t="e">
        <f t="shared" si="6"/>
        <v>#REF!</v>
      </c>
      <c r="CD8" s="15"/>
      <c r="CE8" s="15" t="e">
        <f t="shared" si="7"/>
        <v>#REF!</v>
      </c>
      <c r="CF8" s="15" t="e">
        <f t="shared" si="7"/>
        <v>#REF!</v>
      </c>
      <c r="CG8" s="15" t="e">
        <f t="shared" si="7"/>
        <v>#REF!</v>
      </c>
      <c r="CI8" s="24" t="s">
        <v>49</v>
      </c>
      <c r="CJ8" s="25" t="e">
        <f>+CB43</f>
        <v>#REF!</v>
      </c>
      <c r="CK8" s="25" t="e">
        <f>+CC43</f>
        <v>#REF!</v>
      </c>
      <c r="CL8" s="25" t="e">
        <f>+CF43</f>
        <v>#REF!</v>
      </c>
      <c r="CM8" s="25" t="e">
        <f>+CG43</f>
        <v>#REF!</v>
      </c>
    </row>
    <row r="9" spans="1:95" x14ac:dyDescent="0.25">
      <c r="A9">
        <v>5</v>
      </c>
      <c r="B9" s="2" t="s">
        <v>14</v>
      </c>
      <c r="C9" s="5" t="e">
        <f>+#REF!</f>
        <v>#REF!</v>
      </c>
      <c r="D9" s="5" t="e">
        <f>+#REF!</f>
        <v>#REF!</v>
      </c>
      <c r="E9" s="5" t="e">
        <f>+#REF!</f>
        <v>#REF!</v>
      </c>
      <c r="F9" s="5" t="e">
        <f>+#REF!</f>
        <v>#REF!</v>
      </c>
      <c r="G9" s="5" t="e">
        <f>+#REF!</f>
        <v>#REF!</v>
      </c>
      <c r="H9" s="5" t="e">
        <f>+#REF!</f>
        <v>#REF!</v>
      </c>
      <c r="I9" s="5" t="e">
        <f>+#REF!</f>
        <v>#REF!</v>
      </c>
      <c r="J9" s="5" t="e">
        <f>+#REF!</f>
        <v>#REF!</v>
      </c>
      <c r="K9" s="5" t="e">
        <f>+#REF!</f>
        <v>#REF!</v>
      </c>
      <c r="L9" s="5" t="e">
        <f>+#REF!</f>
        <v>#REF!</v>
      </c>
      <c r="M9" s="5" t="e">
        <f>+#REF!</f>
        <v>#REF!</v>
      </c>
      <c r="N9" s="5" t="e">
        <f>+#REF!</f>
        <v>#REF!</v>
      </c>
      <c r="O9" s="5" t="e">
        <f>+#REF!</f>
        <v>#REF!</v>
      </c>
      <c r="P9" s="5" t="e">
        <f>+#REF!</f>
        <v>#REF!</v>
      </c>
      <c r="Q9" s="5" t="e">
        <f>+#REF!</f>
        <v>#REF!</v>
      </c>
      <c r="R9" s="5" t="e">
        <f>+#REF!</f>
        <v>#REF!</v>
      </c>
      <c r="S9" s="5" t="e">
        <f>+#REF!</f>
        <v>#REF!</v>
      </c>
      <c r="T9" s="5" t="e">
        <f>+#REF!</f>
        <v>#REF!</v>
      </c>
      <c r="U9" s="5" t="e">
        <f>+#REF!</f>
        <v>#REF!</v>
      </c>
      <c r="V9" s="5" t="e">
        <f>+#REF!</f>
        <v>#REF!</v>
      </c>
      <c r="W9" s="5" t="e">
        <f>+#REF!</f>
        <v>#REF!</v>
      </c>
      <c r="X9" s="5" t="e">
        <f>+#REF!</f>
        <v>#REF!</v>
      </c>
      <c r="Y9" s="5" t="e">
        <f>+#REF!</f>
        <v>#REF!</v>
      </c>
      <c r="Z9" s="5" t="e">
        <f>+#REF!</f>
        <v>#REF!</v>
      </c>
      <c r="AA9" s="5" t="e">
        <f>+#REF!</f>
        <v>#REF!</v>
      </c>
      <c r="AB9" s="5" t="e">
        <f>+#REF!</f>
        <v>#REF!</v>
      </c>
      <c r="AC9" s="5" t="e">
        <f>+#REF!</f>
        <v>#REF!</v>
      </c>
      <c r="AD9" s="5" t="e">
        <f>+#REF!</f>
        <v>#REF!</v>
      </c>
      <c r="AE9" s="5" t="e">
        <f>+#REF!</f>
        <v>#REF!</v>
      </c>
      <c r="AF9" s="5" t="e">
        <f>+#REF!</f>
        <v>#REF!</v>
      </c>
      <c r="AG9" s="5" t="e">
        <f>+#REF!</f>
        <v>#REF!</v>
      </c>
      <c r="AH9" s="5" t="e">
        <f>+#REF!</f>
        <v>#REF!</v>
      </c>
      <c r="AI9" s="5" t="e">
        <f>+#REF!</f>
        <v>#REF!</v>
      </c>
      <c r="AJ9" s="5" t="e">
        <f>+#REF!</f>
        <v>#REF!</v>
      </c>
      <c r="AK9" s="5" t="e">
        <f>+#REF!</f>
        <v>#REF!</v>
      </c>
      <c r="AL9" s="5" t="e">
        <f>+#REF!</f>
        <v>#REF!</v>
      </c>
      <c r="AM9" s="29" t="e">
        <f>+#REF!</f>
        <v>#REF!</v>
      </c>
      <c r="AN9" s="5" t="e">
        <f>+#REF!</f>
        <v>#REF!</v>
      </c>
      <c r="AO9" s="5" t="e">
        <f>+#REF!</f>
        <v>#REF!</v>
      </c>
      <c r="AP9" s="5" t="e">
        <f>+#REF!</f>
        <v>#REF!</v>
      </c>
      <c r="AQ9" s="5" t="e">
        <f>+#REF!</f>
        <v>#REF!</v>
      </c>
      <c r="AR9" s="5" t="e">
        <f>+#REF!</f>
        <v>#REF!</v>
      </c>
      <c r="AS9" s="5" t="e">
        <f>+#REF!</f>
        <v>#REF!</v>
      </c>
      <c r="AT9" s="5" t="e">
        <f>+#REF!</f>
        <v>#REF!</v>
      </c>
      <c r="AU9" s="5" t="e">
        <f>+#REF!</f>
        <v>#REF!</v>
      </c>
      <c r="AV9" s="5" t="e">
        <f>+#REF!</f>
        <v>#REF!</v>
      </c>
      <c r="AW9" s="5" t="e">
        <f>+#REF!</f>
        <v>#REF!</v>
      </c>
      <c r="AX9" s="5" t="e">
        <f>+#REF!</f>
        <v>#REF!</v>
      </c>
      <c r="AY9" s="29" t="e">
        <f>+#REF!</f>
        <v>#REF!</v>
      </c>
      <c r="AZ9" s="5" t="e">
        <f>+#REF!</f>
        <v>#REF!</v>
      </c>
      <c r="BA9" s="5" t="e">
        <f>+#REF!</f>
        <v>#REF!</v>
      </c>
      <c r="BB9" s="5" t="e">
        <f>+#REF!</f>
        <v>#REF!</v>
      </c>
      <c r="BC9" s="5" t="e">
        <f>+#REF!</f>
        <v>#REF!</v>
      </c>
      <c r="BD9" s="5" t="e">
        <f>+#REF!</f>
        <v>#REF!</v>
      </c>
      <c r="BE9" s="5" t="e">
        <f>+#REF!</f>
        <v>#REF!</v>
      </c>
      <c r="BF9" s="5" t="e">
        <f>+#REF!</f>
        <v>#REF!</v>
      </c>
      <c r="BG9" s="5" t="e">
        <f>+#REF!</f>
        <v>#REF!</v>
      </c>
      <c r="BH9" s="5" t="e">
        <f>+#REF!</f>
        <v>#REF!</v>
      </c>
      <c r="BI9" s="5" t="e">
        <f>+#REF!</f>
        <v>#REF!</v>
      </c>
      <c r="BJ9" s="5" t="e">
        <f>+#REF!</f>
        <v>#REF!</v>
      </c>
      <c r="BK9" s="29" t="e">
        <f>+#REF!</f>
        <v>#REF!</v>
      </c>
      <c r="BL9" s="5" t="e">
        <f>+#REF!</f>
        <v>#REF!</v>
      </c>
      <c r="BM9" s="5"/>
      <c r="BN9" s="5"/>
      <c r="BO9" s="5"/>
      <c r="BP9" s="5"/>
      <c r="BQ9" s="2" t="s">
        <v>14</v>
      </c>
      <c r="BR9" s="15" t="e">
        <f t="shared" si="8"/>
        <v>#REF!</v>
      </c>
      <c r="BS9" s="15" t="e">
        <f t="shared" si="8"/>
        <v>#REF!</v>
      </c>
      <c r="BT9" s="15" t="e">
        <f t="shared" si="9"/>
        <v>#REF!</v>
      </c>
      <c r="BU9" s="15"/>
      <c r="BV9" s="5"/>
      <c r="BW9" s="49" t="e">
        <f t="shared" si="11"/>
        <v>#REF!</v>
      </c>
      <c r="BX9" s="15" t="e">
        <f t="shared" si="12"/>
        <v>#REF!</v>
      </c>
      <c r="BY9" s="15" t="e">
        <f t="shared" si="13"/>
        <v>#REF!</v>
      </c>
      <c r="BZ9" s="15" t="e">
        <f t="shared" si="14"/>
        <v>#REF!</v>
      </c>
      <c r="CA9" s="18"/>
      <c r="CB9" s="15" t="e">
        <f t="shared" si="6"/>
        <v>#REF!</v>
      </c>
      <c r="CC9" s="15" t="e">
        <f t="shared" si="6"/>
        <v>#REF!</v>
      </c>
      <c r="CD9" s="15"/>
      <c r="CE9" s="15" t="e">
        <f t="shared" si="7"/>
        <v>#REF!</v>
      </c>
      <c r="CF9" s="15" t="e">
        <f t="shared" si="7"/>
        <v>#REF!</v>
      </c>
      <c r="CG9" s="15" t="e">
        <f t="shared" si="7"/>
        <v>#REF!</v>
      </c>
      <c r="CI9" t="s">
        <v>66</v>
      </c>
      <c r="CJ9" s="23" t="e">
        <f>+CB59</f>
        <v>#REF!</v>
      </c>
      <c r="CK9" s="23">
        <f>+CC59</f>
        <v>0</v>
      </c>
      <c r="CL9" s="23" t="e">
        <f>+CF59</f>
        <v>#REF!</v>
      </c>
      <c r="CM9" s="23">
        <f>+CG59</f>
        <v>0</v>
      </c>
    </row>
    <row r="10" spans="1:95" x14ac:dyDescent="0.25">
      <c r="A10">
        <v>6</v>
      </c>
      <c r="B10" s="2" t="s">
        <v>15</v>
      </c>
      <c r="C10" s="5" t="e">
        <f>+#REF!</f>
        <v>#REF!</v>
      </c>
      <c r="D10" s="5" t="e">
        <f>+#REF!</f>
        <v>#REF!</v>
      </c>
      <c r="E10" s="5" t="e">
        <f>+#REF!</f>
        <v>#REF!</v>
      </c>
      <c r="F10" s="5" t="e">
        <f>+#REF!</f>
        <v>#REF!</v>
      </c>
      <c r="G10" s="5" t="e">
        <f>+#REF!</f>
        <v>#REF!</v>
      </c>
      <c r="H10" s="5" t="e">
        <f>+#REF!</f>
        <v>#REF!</v>
      </c>
      <c r="I10" s="5" t="e">
        <f>+#REF!</f>
        <v>#REF!</v>
      </c>
      <c r="J10" s="5" t="e">
        <f>+#REF!</f>
        <v>#REF!</v>
      </c>
      <c r="K10" s="5" t="e">
        <f>+#REF!</f>
        <v>#REF!</v>
      </c>
      <c r="L10" s="5" t="e">
        <f>+#REF!</f>
        <v>#REF!</v>
      </c>
      <c r="M10" s="5" t="e">
        <f>+#REF!</f>
        <v>#REF!</v>
      </c>
      <c r="N10" s="5" t="e">
        <f>+#REF!</f>
        <v>#REF!</v>
      </c>
      <c r="O10" s="5" t="e">
        <f>+#REF!</f>
        <v>#REF!</v>
      </c>
      <c r="P10" s="5" t="e">
        <f>+#REF!</f>
        <v>#REF!</v>
      </c>
      <c r="Q10" s="5" t="e">
        <f>+#REF!</f>
        <v>#REF!</v>
      </c>
      <c r="R10" s="5" t="e">
        <f>+#REF!</f>
        <v>#REF!</v>
      </c>
      <c r="S10" s="5" t="e">
        <f>+#REF!</f>
        <v>#REF!</v>
      </c>
      <c r="T10" s="5" t="e">
        <f>+#REF!</f>
        <v>#REF!</v>
      </c>
      <c r="U10" s="5" t="e">
        <f>+#REF!</f>
        <v>#REF!</v>
      </c>
      <c r="V10" s="5" t="e">
        <f>+#REF!</f>
        <v>#REF!</v>
      </c>
      <c r="W10" s="5" t="e">
        <f>+#REF!</f>
        <v>#REF!</v>
      </c>
      <c r="X10" s="5" t="e">
        <f>+#REF!</f>
        <v>#REF!</v>
      </c>
      <c r="Y10" s="5" t="e">
        <f>+#REF!</f>
        <v>#REF!</v>
      </c>
      <c r="Z10" s="5" t="e">
        <f>+#REF!</f>
        <v>#REF!</v>
      </c>
      <c r="AA10" s="5" t="e">
        <f>+#REF!</f>
        <v>#REF!</v>
      </c>
      <c r="AB10" s="5" t="e">
        <f>+#REF!</f>
        <v>#REF!</v>
      </c>
      <c r="AC10" s="5" t="e">
        <f>+#REF!</f>
        <v>#REF!</v>
      </c>
      <c r="AD10" s="5" t="e">
        <f>+#REF!</f>
        <v>#REF!</v>
      </c>
      <c r="AE10" s="5" t="e">
        <f>+#REF!</f>
        <v>#REF!</v>
      </c>
      <c r="AF10" s="5" t="e">
        <f>+#REF!</f>
        <v>#REF!</v>
      </c>
      <c r="AG10" s="5" t="e">
        <f>+#REF!</f>
        <v>#REF!</v>
      </c>
      <c r="AH10" s="5" t="e">
        <f>+#REF!</f>
        <v>#REF!</v>
      </c>
      <c r="AI10" s="5" t="e">
        <f>+#REF!</f>
        <v>#REF!</v>
      </c>
      <c r="AJ10" s="5" t="e">
        <f>+#REF!</f>
        <v>#REF!</v>
      </c>
      <c r="AK10" s="5" t="e">
        <f>+#REF!</f>
        <v>#REF!</v>
      </c>
      <c r="AL10" s="5" t="e">
        <f>+#REF!</f>
        <v>#REF!</v>
      </c>
      <c r="AM10" s="29" t="e">
        <f>+#REF!</f>
        <v>#REF!</v>
      </c>
      <c r="AN10" s="5" t="e">
        <f>+#REF!</f>
        <v>#REF!</v>
      </c>
      <c r="AO10" s="5" t="e">
        <f>+#REF!</f>
        <v>#REF!</v>
      </c>
      <c r="AP10" s="5" t="e">
        <f>+#REF!</f>
        <v>#REF!</v>
      </c>
      <c r="AQ10" s="5" t="e">
        <f>+#REF!</f>
        <v>#REF!</v>
      </c>
      <c r="AR10" s="5" t="e">
        <f>+#REF!</f>
        <v>#REF!</v>
      </c>
      <c r="AS10" s="5" t="e">
        <f>+#REF!</f>
        <v>#REF!</v>
      </c>
      <c r="AT10" s="5" t="e">
        <f>+#REF!</f>
        <v>#REF!</v>
      </c>
      <c r="AU10" s="5" t="e">
        <f>+#REF!</f>
        <v>#REF!</v>
      </c>
      <c r="AV10" s="5" t="e">
        <f>+#REF!</f>
        <v>#REF!</v>
      </c>
      <c r="AW10" s="5" t="e">
        <f>+#REF!</f>
        <v>#REF!</v>
      </c>
      <c r="AX10" s="5" t="e">
        <f>+#REF!</f>
        <v>#REF!</v>
      </c>
      <c r="AY10" s="29" t="e">
        <f>+#REF!</f>
        <v>#REF!</v>
      </c>
      <c r="AZ10" s="5" t="e">
        <f>+#REF!</f>
        <v>#REF!</v>
      </c>
      <c r="BA10" s="5" t="e">
        <f>+#REF!</f>
        <v>#REF!</v>
      </c>
      <c r="BB10" s="5" t="e">
        <f>+#REF!</f>
        <v>#REF!</v>
      </c>
      <c r="BC10" s="5" t="e">
        <f>+#REF!</f>
        <v>#REF!</v>
      </c>
      <c r="BD10" s="5" t="e">
        <f>+#REF!</f>
        <v>#REF!</v>
      </c>
      <c r="BE10" s="5" t="e">
        <f>+#REF!</f>
        <v>#REF!</v>
      </c>
      <c r="BF10" s="5" t="e">
        <f>+#REF!</f>
        <v>#REF!</v>
      </c>
      <c r="BG10" s="5" t="e">
        <f>+#REF!</f>
        <v>#REF!</v>
      </c>
      <c r="BH10" s="5" t="e">
        <f>+#REF!</f>
        <v>#REF!</v>
      </c>
      <c r="BI10" s="5" t="e">
        <f>+#REF!</f>
        <v>#REF!</v>
      </c>
      <c r="BJ10" s="5" t="e">
        <f>+#REF!</f>
        <v>#REF!</v>
      </c>
      <c r="BK10" s="29" t="e">
        <f>+#REF!</f>
        <v>#REF!</v>
      </c>
      <c r="BL10" s="5" t="e">
        <f>+#REF!</f>
        <v>#REF!</v>
      </c>
      <c r="BM10" s="5"/>
      <c r="BN10" s="5"/>
      <c r="BO10" s="5"/>
      <c r="BP10" s="5"/>
      <c r="BQ10" s="2" t="s">
        <v>15</v>
      </c>
      <c r="BR10" s="15" t="e">
        <f t="shared" si="8"/>
        <v>#REF!</v>
      </c>
      <c r="BS10" s="15" t="e">
        <f t="shared" si="8"/>
        <v>#REF!</v>
      </c>
      <c r="BT10" s="15" t="e">
        <f t="shared" si="9"/>
        <v>#REF!</v>
      </c>
      <c r="BU10" s="15"/>
      <c r="BV10" s="5"/>
      <c r="BW10" s="49" t="e">
        <f t="shared" si="11"/>
        <v>#REF!</v>
      </c>
      <c r="BX10" s="15" t="e">
        <f t="shared" si="12"/>
        <v>#REF!</v>
      </c>
      <c r="BY10" s="15" t="e">
        <f t="shared" si="13"/>
        <v>#REF!</v>
      </c>
      <c r="BZ10" s="15" t="e">
        <f t="shared" si="14"/>
        <v>#REF!</v>
      </c>
      <c r="CA10" s="18"/>
      <c r="CB10" s="15" t="e">
        <f t="shared" si="6"/>
        <v>#REF!</v>
      </c>
      <c r="CC10" s="15" t="e">
        <f t="shared" si="6"/>
        <v>#REF!</v>
      </c>
      <c r="CD10" s="15"/>
      <c r="CE10" s="15" t="e">
        <f t="shared" si="7"/>
        <v>#REF!</v>
      </c>
      <c r="CF10" s="15" t="e">
        <f t="shared" si="7"/>
        <v>#REF!</v>
      </c>
      <c r="CG10" s="15" t="e">
        <f t="shared" si="7"/>
        <v>#REF!</v>
      </c>
      <c r="CI10" t="s">
        <v>67</v>
      </c>
      <c r="CJ10" s="23" t="e">
        <f>+CB60</f>
        <v>#REF!</v>
      </c>
      <c r="CK10" s="23">
        <f>+CC60</f>
        <v>0</v>
      </c>
      <c r="CL10" s="23" t="e">
        <f>+CF60</f>
        <v>#REF!</v>
      </c>
      <c r="CM10" s="23">
        <f>+CG60</f>
        <v>0</v>
      </c>
    </row>
    <row r="11" spans="1:95" x14ac:dyDescent="0.25">
      <c r="A11">
        <v>7</v>
      </c>
      <c r="B11" s="2" t="s">
        <v>16</v>
      </c>
      <c r="C11" s="5" t="e">
        <f>+#REF!</f>
        <v>#REF!</v>
      </c>
      <c r="D11" s="5" t="e">
        <f>+#REF!</f>
        <v>#REF!</v>
      </c>
      <c r="E11" s="5" t="e">
        <f>+#REF!</f>
        <v>#REF!</v>
      </c>
      <c r="F11" s="5" t="e">
        <f>+#REF!</f>
        <v>#REF!</v>
      </c>
      <c r="G11" s="5" t="e">
        <f>+#REF!</f>
        <v>#REF!</v>
      </c>
      <c r="H11" s="5" t="e">
        <f>+#REF!</f>
        <v>#REF!</v>
      </c>
      <c r="I11" s="5" t="e">
        <f>+#REF!</f>
        <v>#REF!</v>
      </c>
      <c r="J11" s="5" t="e">
        <f>+#REF!</f>
        <v>#REF!</v>
      </c>
      <c r="K11" s="5" t="e">
        <f>+#REF!</f>
        <v>#REF!</v>
      </c>
      <c r="L11" s="5" t="e">
        <f>+#REF!</f>
        <v>#REF!</v>
      </c>
      <c r="M11" s="5" t="e">
        <f>+#REF!</f>
        <v>#REF!</v>
      </c>
      <c r="N11" s="5" t="e">
        <f>+#REF!</f>
        <v>#REF!</v>
      </c>
      <c r="O11" s="5" t="e">
        <f>+#REF!</f>
        <v>#REF!</v>
      </c>
      <c r="P11" s="5" t="e">
        <f>+#REF!</f>
        <v>#REF!</v>
      </c>
      <c r="Q11" s="5" t="e">
        <f>+#REF!</f>
        <v>#REF!</v>
      </c>
      <c r="R11" s="5" t="e">
        <f>+#REF!</f>
        <v>#REF!</v>
      </c>
      <c r="S11" s="5" t="e">
        <f>+#REF!</f>
        <v>#REF!</v>
      </c>
      <c r="T11" s="5" t="e">
        <f>+#REF!</f>
        <v>#REF!</v>
      </c>
      <c r="U11" s="5" t="e">
        <f>+#REF!</f>
        <v>#REF!</v>
      </c>
      <c r="V11" s="5" t="e">
        <f>+#REF!</f>
        <v>#REF!</v>
      </c>
      <c r="W11" s="5" t="e">
        <f>+#REF!</f>
        <v>#REF!</v>
      </c>
      <c r="X11" s="5" t="e">
        <f>+#REF!</f>
        <v>#REF!</v>
      </c>
      <c r="Y11" s="5" t="e">
        <f>+#REF!</f>
        <v>#REF!</v>
      </c>
      <c r="Z11" s="5" t="e">
        <f>+#REF!</f>
        <v>#REF!</v>
      </c>
      <c r="AA11" s="5" t="e">
        <f>+#REF!</f>
        <v>#REF!</v>
      </c>
      <c r="AB11" s="5" t="e">
        <f>+#REF!</f>
        <v>#REF!</v>
      </c>
      <c r="AC11" s="5" t="e">
        <f>+#REF!</f>
        <v>#REF!</v>
      </c>
      <c r="AD11" s="5" t="e">
        <f>+#REF!</f>
        <v>#REF!</v>
      </c>
      <c r="AE11" s="5" t="e">
        <f>+#REF!</f>
        <v>#REF!</v>
      </c>
      <c r="AF11" s="5" t="e">
        <f>+#REF!</f>
        <v>#REF!</v>
      </c>
      <c r="AG11" s="5" t="e">
        <f>+#REF!</f>
        <v>#REF!</v>
      </c>
      <c r="AH11" s="5" t="e">
        <f>+#REF!</f>
        <v>#REF!</v>
      </c>
      <c r="AI11" s="5" t="e">
        <f>+#REF!</f>
        <v>#REF!</v>
      </c>
      <c r="AJ11" s="5" t="e">
        <f>+#REF!</f>
        <v>#REF!</v>
      </c>
      <c r="AK11" s="5" t="e">
        <f>+#REF!</f>
        <v>#REF!</v>
      </c>
      <c r="AL11" s="5" t="e">
        <f>+#REF!</f>
        <v>#REF!</v>
      </c>
      <c r="AM11" s="29" t="e">
        <f>+#REF!</f>
        <v>#REF!</v>
      </c>
      <c r="AN11" s="5" t="e">
        <f>+#REF!</f>
        <v>#REF!</v>
      </c>
      <c r="AO11" s="5" t="e">
        <f>+#REF!</f>
        <v>#REF!</v>
      </c>
      <c r="AP11" s="5" t="e">
        <f>+#REF!</f>
        <v>#REF!</v>
      </c>
      <c r="AQ11" s="5" t="e">
        <f>+#REF!</f>
        <v>#REF!</v>
      </c>
      <c r="AR11" s="5" t="e">
        <f>+#REF!</f>
        <v>#REF!</v>
      </c>
      <c r="AS11" s="5" t="e">
        <f>+#REF!</f>
        <v>#REF!</v>
      </c>
      <c r="AT11" s="5" t="e">
        <f>+#REF!</f>
        <v>#REF!</v>
      </c>
      <c r="AU11" s="5" t="e">
        <f>+#REF!</f>
        <v>#REF!</v>
      </c>
      <c r="AV11" s="5" t="e">
        <f>+#REF!</f>
        <v>#REF!</v>
      </c>
      <c r="AW11" s="5" t="e">
        <f>+#REF!</f>
        <v>#REF!</v>
      </c>
      <c r="AX11" s="5" t="e">
        <f>+#REF!</f>
        <v>#REF!</v>
      </c>
      <c r="AY11" s="29" t="e">
        <f>+#REF!</f>
        <v>#REF!</v>
      </c>
      <c r="AZ11" s="5" t="e">
        <f>+#REF!</f>
        <v>#REF!</v>
      </c>
      <c r="BA11" s="5" t="e">
        <f>+#REF!</f>
        <v>#REF!</v>
      </c>
      <c r="BB11" s="5" t="e">
        <f>+#REF!</f>
        <v>#REF!</v>
      </c>
      <c r="BC11" s="5" t="e">
        <f>+#REF!</f>
        <v>#REF!</v>
      </c>
      <c r="BD11" s="5" t="e">
        <f>+#REF!</f>
        <v>#REF!</v>
      </c>
      <c r="BE11" s="5" t="e">
        <f>+#REF!</f>
        <v>#REF!</v>
      </c>
      <c r="BF11" s="5" t="e">
        <f>+#REF!</f>
        <v>#REF!</v>
      </c>
      <c r="BG11" s="5" t="e">
        <f>+#REF!</f>
        <v>#REF!</v>
      </c>
      <c r="BH11" s="5" t="e">
        <f>+#REF!</f>
        <v>#REF!</v>
      </c>
      <c r="BI11" s="5" t="e">
        <f>+#REF!</f>
        <v>#REF!</v>
      </c>
      <c r="BJ11" s="5" t="e">
        <f>+#REF!</f>
        <v>#REF!</v>
      </c>
      <c r="BK11" s="29" t="e">
        <f>+#REF!</f>
        <v>#REF!</v>
      </c>
      <c r="BL11" s="5" t="e">
        <f>+#REF!</f>
        <v>#REF!</v>
      </c>
      <c r="BM11" s="5"/>
      <c r="BN11" s="5"/>
      <c r="BO11" s="5"/>
      <c r="BP11" s="5"/>
      <c r="BQ11" s="2" t="s">
        <v>16</v>
      </c>
      <c r="BR11" s="15" t="e">
        <f t="shared" si="8"/>
        <v>#REF!</v>
      </c>
      <c r="BS11" s="15" t="e">
        <f t="shared" si="8"/>
        <v>#REF!</v>
      </c>
      <c r="BT11" s="15" t="e">
        <f t="shared" si="9"/>
        <v>#REF!</v>
      </c>
      <c r="BU11" s="15"/>
      <c r="BV11" s="5"/>
      <c r="BW11" s="49" t="e">
        <f t="shared" si="11"/>
        <v>#REF!</v>
      </c>
      <c r="BX11" s="15" t="e">
        <f t="shared" si="12"/>
        <v>#REF!</v>
      </c>
      <c r="BY11" s="15" t="e">
        <f t="shared" si="13"/>
        <v>#REF!</v>
      </c>
      <c r="BZ11" s="15" t="e">
        <f t="shared" si="14"/>
        <v>#REF!</v>
      </c>
      <c r="CA11" s="18"/>
      <c r="CB11" s="15" t="e">
        <f t="shared" si="6"/>
        <v>#REF!</v>
      </c>
      <c r="CC11" s="15" t="e">
        <f t="shared" si="6"/>
        <v>#REF!</v>
      </c>
      <c r="CD11" s="15"/>
      <c r="CE11" s="15" t="e">
        <f t="shared" si="7"/>
        <v>#REF!</v>
      </c>
      <c r="CF11" s="15" t="e">
        <f t="shared" si="7"/>
        <v>#REF!</v>
      </c>
      <c r="CG11" s="15" t="e">
        <f t="shared" si="7"/>
        <v>#REF!</v>
      </c>
      <c r="CM11" s="23"/>
    </row>
    <row r="12" spans="1:95" x14ac:dyDescent="0.25">
      <c r="A12">
        <v>8</v>
      </c>
      <c r="B12" s="2" t="s">
        <v>17</v>
      </c>
      <c r="C12" s="5" t="e">
        <f>+#REF!</f>
        <v>#REF!</v>
      </c>
      <c r="D12" s="5" t="e">
        <f>+#REF!</f>
        <v>#REF!</v>
      </c>
      <c r="E12" s="5" t="e">
        <f>+#REF!</f>
        <v>#REF!</v>
      </c>
      <c r="F12" s="5" t="e">
        <f>+#REF!</f>
        <v>#REF!</v>
      </c>
      <c r="G12" s="5" t="e">
        <f>+#REF!</f>
        <v>#REF!</v>
      </c>
      <c r="H12" s="5" t="e">
        <f>+#REF!</f>
        <v>#REF!</v>
      </c>
      <c r="I12" s="5" t="e">
        <f>+#REF!</f>
        <v>#REF!</v>
      </c>
      <c r="J12" s="5" t="e">
        <f>+#REF!</f>
        <v>#REF!</v>
      </c>
      <c r="K12" s="5" t="e">
        <f>+#REF!</f>
        <v>#REF!</v>
      </c>
      <c r="L12" s="5" t="e">
        <f>+#REF!</f>
        <v>#REF!</v>
      </c>
      <c r="M12" s="5" t="e">
        <f>+#REF!</f>
        <v>#REF!</v>
      </c>
      <c r="N12" s="5" t="e">
        <f>+#REF!</f>
        <v>#REF!</v>
      </c>
      <c r="O12" s="5" t="e">
        <f>+#REF!</f>
        <v>#REF!</v>
      </c>
      <c r="P12" s="5" t="e">
        <f>+#REF!</f>
        <v>#REF!</v>
      </c>
      <c r="Q12" s="5" t="e">
        <f>+#REF!</f>
        <v>#REF!</v>
      </c>
      <c r="R12" s="5" t="e">
        <f>+#REF!</f>
        <v>#REF!</v>
      </c>
      <c r="S12" s="5" t="e">
        <f>+#REF!</f>
        <v>#REF!</v>
      </c>
      <c r="T12" s="5" t="e">
        <f>+#REF!</f>
        <v>#REF!</v>
      </c>
      <c r="U12" s="5" t="e">
        <f>+#REF!</f>
        <v>#REF!</v>
      </c>
      <c r="V12" s="5" t="e">
        <f>+#REF!</f>
        <v>#REF!</v>
      </c>
      <c r="W12" s="5" t="e">
        <f>+#REF!</f>
        <v>#REF!</v>
      </c>
      <c r="X12" s="5" t="e">
        <f>+#REF!</f>
        <v>#REF!</v>
      </c>
      <c r="Y12" s="5" t="e">
        <f>+#REF!</f>
        <v>#REF!</v>
      </c>
      <c r="Z12" s="5" t="e">
        <f>+#REF!</f>
        <v>#REF!</v>
      </c>
      <c r="AA12" s="5" t="e">
        <f>+#REF!</f>
        <v>#REF!</v>
      </c>
      <c r="AB12" s="5" t="e">
        <f>+#REF!</f>
        <v>#REF!</v>
      </c>
      <c r="AC12" s="5" t="e">
        <f>+#REF!</f>
        <v>#REF!</v>
      </c>
      <c r="AD12" s="5" t="e">
        <f>+#REF!</f>
        <v>#REF!</v>
      </c>
      <c r="AE12" s="5" t="e">
        <f>+#REF!</f>
        <v>#REF!</v>
      </c>
      <c r="AF12" s="5" t="e">
        <f>+#REF!</f>
        <v>#REF!</v>
      </c>
      <c r="AG12" s="5" t="e">
        <f>+#REF!</f>
        <v>#REF!</v>
      </c>
      <c r="AH12" s="5" t="e">
        <f>+#REF!</f>
        <v>#REF!</v>
      </c>
      <c r="AI12" s="5" t="e">
        <f>+#REF!</f>
        <v>#REF!</v>
      </c>
      <c r="AJ12" s="5" t="e">
        <f>+#REF!</f>
        <v>#REF!</v>
      </c>
      <c r="AK12" s="5" t="e">
        <f>+#REF!</f>
        <v>#REF!</v>
      </c>
      <c r="AL12" s="5" t="e">
        <f>+#REF!</f>
        <v>#REF!</v>
      </c>
      <c r="AM12" s="29" t="e">
        <f>+#REF!</f>
        <v>#REF!</v>
      </c>
      <c r="AN12" s="5" t="e">
        <f>+#REF!</f>
        <v>#REF!</v>
      </c>
      <c r="AO12" s="5" t="e">
        <f>+#REF!</f>
        <v>#REF!</v>
      </c>
      <c r="AP12" s="5" t="e">
        <f>+#REF!</f>
        <v>#REF!</v>
      </c>
      <c r="AQ12" s="5" t="e">
        <f>+#REF!</f>
        <v>#REF!</v>
      </c>
      <c r="AR12" s="5" t="e">
        <f>+#REF!</f>
        <v>#REF!</v>
      </c>
      <c r="AS12" s="5" t="e">
        <f>+#REF!</f>
        <v>#REF!</v>
      </c>
      <c r="AT12" s="5" t="e">
        <f>+#REF!</f>
        <v>#REF!</v>
      </c>
      <c r="AU12" s="5" t="e">
        <f>+#REF!</f>
        <v>#REF!</v>
      </c>
      <c r="AV12" s="5" t="e">
        <f>+#REF!</f>
        <v>#REF!</v>
      </c>
      <c r="AW12" s="5" t="e">
        <f>+#REF!</f>
        <v>#REF!</v>
      </c>
      <c r="AX12" s="5" t="e">
        <f>+#REF!</f>
        <v>#REF!</v>
      </c>
      <c r="AY12" s="29" t="e">
        <f>+#REF!</f>
        <v>#REF!</v>
      </c>
      <c r="AZ12" s="5" t="e">
        <f>+#REF!</f>
        <v>#REF!</v>
      </c>
      <c r="BA12" s="5" t="e">
        <f>+#REF!</f>
        <v>#REF!</v>
      </c>
      <c r="BB12" s="5" t="e">
        <f>+#REF!</f>
        <v>#REF!</v>
      </c>
      <c r="BC12" s="5" t="e">
        <f>+#REF!</f>
        <v>#REF!</v>
      </c>
      <c r="BD12" s="5" t="e">
        <f>+#REF!</f>
        <v>#REF!</v>
      </c>
      <c r="BE12" s="5" t="e">
        <f>+#REF!</f>
        <v>#REF!</v>
      </c>
      <c r="BF12" s="5" t="e">
        <f>+#REF!</f>
        <v>#REF!</v>
      </c>
      <c r="BG12" s="5" t="e">
        <f>+#REF!</f>
        <v>#REF!</v>
      </c>
      <c r="BH12" s="5" t="e">
        <f>+#REF!</f>
        <v>#REF!</v>
      </c>
      <c r="BI12" s="5" t="e">
        <f>+#REF!</f>
        <v>#REF!</v>
      </c>
      <c r="BJ12" s="5" t="e">
        <f>+#REF!</f>
        <v>#REF!</v>
      </c>
      <c r="BK12" s="29" t="e">
        <f>+#REF!</f>
        <v>#REF!</v>
      </c>
      <c r="BL12" s="5" t="e">
        <f>+#REF!</f>
        <v>#REF!</v>
      </c>
      <c r="BM12" s="5"/>
      <c r="BN12" s="5"/>
      <c r="BO12" s="5"/>
      <c r="BP12" s="5"/>
      <c r="BQ12" s="2" t="s">
        <v>17</v>
      </c>
      <c r="BR12" s="15" t="e">
        <f t="shared" si="8"/>
        <v>#REF!</v>
      </c>
      <c r="BS12" s="15" t="e">
        <f t="shared" si="8"/>
        <v>#REF!</v>
      </c>
      <c r="BT12" s="15" t="e">
        <f t="shared" si="9"/>
        <v>#REF!</v>
      </c>
      <c r="BU12" s="15"/>
      <c r="BV12" s="5"/>
      <c r="BW12" s="49" t="e">
        <f t="shared" si="11"/>
        <v>#REF!</v>
      </c>
      <c r="BX12" s="15" t="e">
        <f t="shared" si="12"/>
        <v>#REF!</v>
      </c>
      <c r="BY12" s="15" t="e">
        <f t="shared" si="13"/>
        <v>#REF!</v>
      </c>
      <c r="BZ12" s="15" t="e">
        <f t="shared" si="14"/>
        <v>#REF!</v>
      </c>
      <c r="CA12" s="18"/>
      <c r="CB12" s="15" t="e">
        <f t="shared" si="6"/>
        <v>#REF!</v>
      </c>
      <c r="CC12" s="15" t="e">
        <f t="shared" si="6"/>
        <v>#REF!</v>
      </c>
      <c r="CD12" s="15"/>
      <c r="CE12" s="15" t="e">
        <f t="shared" si="7"/>
        <v>#REF!</v>
      </c>
      <c r="CF12" s="15" t="e">
        <f t="shared" si="7"/>
        <v>#REF!</v>
      </c>
      <c r="CG12" s="15" t="e">
        <f t="shared" si="7"/>
        <v>#REF!</v>
      </c>
      <c r="CI12" s="26"/>
      <c r="CJ12" s="26"/>
      <c r="CK12" s="26"/>
      <c r="CL12" s="26"/>
      <c r="CM12" s="23"/>
    </row>
    <row r="13" spans="1:95" x14ac:dyDescent="0.25"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2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29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29"/>
      <c r="BL13" s="5"/>
      <c r="BM13" s="5"/>
      <c r="BN13" s="5"/>
      <c r="BO13" s="5"/>
      <c r="BP13" s="5"/>
      <c r="BQ13" s="3"/>
      <c r="BR13" s="15"/>
      <c r="BS13" s="15"/>
      <c r="BT13" s="15"/>
      <c r="BU13" s="15"/>
      <c r="BV13" s="5"/>
      <c r="BW13" s="49"/>
      <c r="BX13" s="15"/>
      <c r="BY13" s="15"/>
      <c r="BZ13" s="15"/>
      <c r="CA13" s="18"/>
      <c r="CB13" s="15"/>
      <c r="CC13" s="15"/>
      <c r="CD13" s="15"/>
      <c r="CE13" s="15"/>
      <c r="CF13" s="15"/>
      <c r="CG13" s="15"/>
      <c r="CI13" s="26"/>
      <c r="CJ13" s="26"/>
      <c r="CK13" s="26"/>
      <c r="CL13" s="26"/>
    </row>
    <row r="14" spans="1:95" x14ac:dyDescent="0.25">
      <c r="B14" s="1" t="s">
        <v>22</v>
      </c>
      <c r="C14" s="11" t="e">
        <f t="shared" ref="C14:N14" si="15">SUM(C15:C19)</f>
        <v>#REF!</v>
      </c>
      <c r="D14" s="11" t="e">
        <f t="shared" si="15"/>
        <v>#REF!</v>
      </c>
      <c r="E14" s="11" t="e">
        <f t="shared" si="15"/>
        <v>#REF!</v>
      </c>
      <c r="F14" s="11" t="e">
        <f t="shared" si="15"/>
        <v>#REF!</v>
      </c>
      <c r="G14" s="11" t="e">
        <f t="shared" si="15"/>
        <v>#REF!</v>
      </c>
      <c r="H14" s="11" t="e">
        <f t="shared" si="15"/>
        <v>#REF!</v>
      </c>
      <c r="I14" s="11" t="e">
        <f t="shared" si="15"/>
        <v>#REF!</v>
      </c>
      <c r="J14" s="11" t="e">
        <f t="shared" si="15"/>
        <v>#REF!</v>
      </c>
      <c r="K14" s="11" t="e">
        <f t="shared" si="15"/>
        <v>#REF!</v>
      </c>
      <c r="L14" s="11" t="e">
        <f t="shared" si="15"/>
        <v>#REF!</v>
      </c>
      <c r="M14" s="11" t="e">
        <f t="shared" si="15"/>
        <v>#REF!</v>
      </c>
      <c r="N14" s="11" t="e">
        <f t="shared" si="15"/>
        <v>#REF!</v>
      </c>
      <c r="O14" s="11" t="e">
        <f>SUM(O15:O19)</f>
        <v>#REF!</v>
      </c>
      <c r="P14" s="11" t="e">
        <f t="shared" ref="P14:AP14" si="16">SUM(P15:P19)</f>
        <v>#REF!</v>
      </c>
      <c r="Q14" s="11" t="e">
        <f t="shared" si="16"/>
        <v>#REF!</v>
      </c>
      <c r="R14" s="11" t="e">
        <f t="shared" si="16"/>
        <v>#REF!</v>
      </c>
      <c r="S14" s="11" t="e">
        <f t="shared" si="16"/>
        <v>#REF!</v>
      </c>
      <c r="T14" s="11" t="e">
        <f t="shared" si="16"/>
        <v>#REF!</v>
      </c>
      <c r="U14" s="11" t="e">
        <f t="shared" si="16"/>
        <v>#REF!</v>
      </c>
      <c r="V14" s="11" t="e">
        <f t="shared" si="16"/>
        <v>#REF!</v>
      </c>
      <c r="W14" s="11" t="e">
        <f t="shared" si="16"/>
        <v>#REF!</v>
      </c>
      <c r="X14" s="11" t="e">
        <f t="shared" si="16"/>
        <v>#REF!</v>
      </c>
      <c r="Y14" s="11" t="e">
        <f t="shared" si="16"/>
        <v>#REF!</v>
      </c>
      <c r="Z14" s="11" t="e">
        <f t="shared" si="16"/>
        <v>#REF!</v>
      </c>
      <c r="AA14" s="11" t="e">
        <f t="shared" si="16"/>
        <v>#REF!</v>
      </c>
      <c r="AB14" s="11" t="e">
        <f t="shared" si="16"/>
        <v>#REF!</v>
      </c>
      <c r="AC14" s="11" t="e">
        <f t="shared" si="16"/>
        <v>#REF!</v>
      </c>
      <c r="AD14" s="11" t="e">
        <f t="shared" si="16"/>
        <v>#REF!</v>
      </c>
      <c r="AE14" s="11" t="e">
        <f t="shared" si="16"/>
        <v>#REF!</v>
      </c>
      <c r="AF14" s="11" t="e">
        <f t="shared" si="16"/>
        <v>#REF!</v>
      </c>
      <c r="AG14" s="11" t="e">
        <f t="shared" si="16"/>
        <v>#REF!</v>
      </c>
      <c r="AH14" s="11" t="e">
        <f t="shared" si="16"/>
        <v>#REF!</v>
      </c>
      <c r="AI14" s="11" t="e">
        <f t="shared" si="16"/>
        <v>#REF!</v>
      </c>
      <c r="AJ14" s="11" t="e">
        <f t="shared" si="16"/>
        <v>#REF!</v>
      </c>
      <c r="AK14" s="11" t="e">
        <f t="shared" si="16"/>
        <v>#REF!</v>
      </c>
      <c r="AL14" s="11" t="e">
        <f t="shared" si="16"/>
        <v>#REF!</v>
      </c>
      <c r="AM14" s="62" t="e">
        <f t="shared" si="16"/>
        <v>#REF!</v>
      </c>
      <c r="AN14" s="11" t="e">
        <f t="shared" si="16"/>
        <v>#REF!</v>
      </c>
      <c r="AO14" s="11" t="e">
        <f t="shared" si="16"/>
        <v>#REF!</v>
      </c>
      <c r="AP14" s="11" t="e">
        <f t="shared" si="16"/>
        <v>#REF!</v>
      </c>
      <c r="AQ14" s="11" t="e">
        <f>SUM(AQ15:AQ19)</f>
        <v>#REF!</v>
      </c>
      <c r="AR14" s="11" t="e">
        <f>SUM(AR15:AR19)</f>
        <v>#REF!</v>
      </c>
      <c r="AS14" s="11" t="e">
        <f>SUM(AS15:AS19)</f>
        <v>#REF!</v>
      </c>
      <c r="AT14" s="11" t="e">
        <f t="shared" ref="AT14:BL14" si="17">SUM(AT15:AT19)</f>
        <v>#REF!</v>
      </c>
      <c r="AU14" s="11" t="e">
        <f t="shared" si="17"/>
        <v>#REF!</v>
      </c>
      <c r="AV14" s="11" t="e">
        <f t="shared" si="17"/>
        <v>#REF!</v>
      </c>
      <c r="AW14" s="11" t="e">
        <f t="shared" si="17"/>
        <v>#REF!</v>
      </c>
      <c r="AX14" s="11" t="e">
        <f t="shared" si="17"/>
        <v>#REF!</v>
      </c>
      <c r="AY14" s="62" t="e">
        <f t="shared" si="17"/>
        <v>#REF!</v>
      </c>
      <c r="AZ14" s="11" t="e">
        <f t="shared" si="17"/>
        <v>#REF!</v>
      </c>
      <c r="BA14" s="11" t="e">
        <f t="shared" si="17"/>
        <v>#REF!</v>
      </c>
      <c r="BB14" s="11" t="e">
        <f t="shared" si="17"/>
        <v>#REF!</v>
      </c>
      <c r="BC14" s="11" t="e">
        <f t="shared" si="17"/>
        <v>#REF!</v>
      </c>
      <c r="BD14" s="11" t="e">
        <f t="shared" si="17"/>
        <v>#REF!</v>
      </c>
      <c r="BE14" s="11" t="e">
        <f t="shared" si="17"/>
        <v>#REF!</v>
      </c>
      <c r="BF14" s="11" t="e">
        <f t="shared" si="17"/>
        <v>#REF!</v>
      </c>
      <c r="BG14" s="11" t="e">
        <f t="shared" si="17"/>
        <v>#REF!</v>
      </c>
      <c r="BH14" s="11" t="e">
        <f t="shared" si="17"/>
        <v>#REF!</v>
      </c>
      <c r="BI14" s="11" t="e">
        <f t="shared" si="17"/>
        <v>#REF!</v>
      </c>
      <c r="BJ14" s="11" t="e">
        <f t="shared" si="17"/>
        <v>#REF!</v>
      </c>
      <c r="BK14" s="62" t="e">
        <f t="shared" si="17"/>
        <v>#REF!</v>
      </c>
      <c r="BL14" s="11" t="e">
        <f t="shared" si="17"/>
        <v>#REF!</v>
      </c>
      <c r="BM14" s="11"/>
      <c r="BN14" s="11"/>
      <c r="BO14" s="11"/>
      <c r="BP14" s="11"/>
      <c r="BQ14" s="1" t="s">
        <v>22</v>
      </c>
      <c r="BR14" s="16" t="e">
        <f t="shared" si="8"/>
        <v>#REF!</v>
      </c>
      <c r="BS14" s="16" t="e">
        <f t="shared" si="8"/>
        <v>#REF!</v>
      </c>
      <c r="BT14" s="16" t="e">
        <f t="shared" si="9"/>
        <v>#REF!</v>
      </c>
      <c r="BU14" s="16"/>
      <c r="BV14" s="11"/>
      <c r="BW14" s="48" t="e">
        <f>SUM(BW15:BW19)</f>
        <v>#REF!</v>
      </c>
      <c r="BX14" s="16" t="e">
        <f t="shared" ref="BX14:BZ14" si="18">SUM(BX15:BX19)</f>
        <v>#REF!</v>
      </c>
      <c r="BY14" s="16" t="e">
        <f t="shared" si="18"/>
        <v>#REF!</v>
      </c>
      <c r="BZ14" s="16" t="e">
        <f t="shared" si="18"/>
        <v>#REF!</v>
      </c>
      <c r="CA14" s="18"/>
      <c r="CB14" s="16" t="e">
        <f t="shared" ref="CB14:CC19" si="19">+BS14/BR14*100-100</f>
        <v>#REF!</v>
      </c>
      <c r="CC14" s="16" t="e">
        <f t="shared" si="19"/>
        <v>#REF!</v>
      </c>
      <c r="CD14" s="16"/>
      <c r="CE14" s="16" t="e">
        <f t="shared" ref="CE14:CG19" si="20">+BX14/BW14*100-100</f>
        <v>#REF!</v>
      </c>
      <c r="CF14" s="16" t="e">
        <f t="shared" si="20"/>
        <v>#REF!</v>
      </c>
      <c r="CG14" s="16" t="e">
        <f t="shared" si="20"/>
        <v>#REF!</v>
      </c>
      <c r="CI14" s="26"/>
      <c r="CJ14" s="26"/>
      <c r="CK14" s="26"/>
      <c r="CL14" s="26"/>
      <c r="CM14" s="26"/>
      <c r="CN14" s="26"/>
      <c r="CO14" s="26"/>
      <c r="CP14" s="26"/>
      <c r="CQ14" s="26"/>
    </row>
    <row r="15" spans="1:95" x14ac:dyDescent="0.25">
      <c r="A15">
        <f>+A12+1</f>
        <v>9</v>
      </c>
      <c r="B15" s="2" t="s">
        <v>23</v>
      </c>
      <c r="C15" s="9" t="e">
        <f>+#REF!</f>
        <v>#REF!</v>
      </c>
      <c r="D15" s="9" t="e">
        <f>+#REF!</f>
        <v>#REF!</v>
      </c>
      <c r="E15" s="9" t="e">
        <f>+#REF!</f>
        <v>#REF!</v>
      </c>
      <c r="F15" s="9" t="e">
        <f>+#REF!</f>
        <v>#REF!</v>
      </c>
      <c r="G15" s="9" t="e">
        <f>+#REF!</f>
        <v>#REF!</v>
      </c>
      <c r="H15" s="9" t="e">
        <f>+#REF!</f>
        <v>#REF!</v>
      </c>
      <c r="I15" s="9" t="e">
        <f>+#REF!</f>
        <v>#REF!</v>
      </c>
      <c r="J15" s="9" t="e">
        <f>+#REF!</f>
        <v>#REF!</v>
      </c>
      <c r="K15" s="9" t="e">
        <f>+#REF!</f>
        <v>#REF!</v>
      </c>
      <c r="L15" s="9" t="e">
        <f>+#REF!</f>
        <v>#REF!</v>
      </c>
      <c r="M15" s="9" t="e">
        <f>+#REF!</f>
        <v>#REF!</v>
      </c>
      <c r="N15" s="9" t="e">
        <f>+#REF!</f>
        <v>#REF!</v>
      </c>
      <c r="O15" s="9" t="e">
        <f>+#REF!</f>
        <v>#REF!</v>
      </c>
      <c r="P15" s="9" t="e">
        <f>+#REF!</f>
        <v>#REF!</v>
      </c>
      <c r="Q15" s="9" t="e">
        <f>+#REF!</f>
        <v>#REF!</v>
      </c>
      <c r="R15" s="9" t="e">
        <f>+#REF!</f>
        <v>#REF!</v>
      </c>
      <c r="S15" s="9" t="e">
        <f>+#REF!</f>
        <v>#REF!</v>
      </c>
      <c r="T15" s="9" t="e">
        <f>+#REF!</f>
        <v>#REF!</v>
      </c>
      <c r="U15" s="9" t="e">
        <f>+#REF!</f>
        <v>#REF!</v>
      </c>
      <c r="V15" s="9" t="e">
        <f>+#REF!</f>
        <v>#REF!</v>
      </c>
      <c r="W15" s="9" t="e">
        <f>+#REF!</f>
        <v>#REF!</v>
      </c>
      <c r="X15" s="9" t="e">
        <f>+#REF!</f>
        <v>#REF!</v>
      </c>
      <c r="Y15" s="9" t="e">
        <f>+#REF!</f>
        <v>#REF!</v>
      </c>
      <c r="Z15" s="9" t="e">
        <f>+#REF!</f>
        <v>#REF!</v>
      </c>
      <c r="AA15" s="9" t="e">
        <f>+#REF!</f>
        <v>#REF!</v>
      </c>
      <c r="AB15" s="9" t="e">
        <f>+#REF!</f>
        <v>#REF!</v>
      </c>
      <c r="AC15" s="9" t="e">
        <f>+#REF!</f>
        <v>#REF!</v>
      </c>
      <c r="AD15" s="9" t="e">
        <f>+#REF!</f>
        <v>#REF!</v>
      </c>
      <c r="AE15" s="9" t="e">
        <f>+#REF!</f>
        <v>#REF!</v>
      </c>
      <c r="AF15" s="9" t="e">
        <f>+#REF!</f>
        <v>#REF!</v>
      </c>
      <c r="AG15" s="9" t="e">
        <f>+#REF!</f>
        <v>#REF!</v>
      </c>
      <c r="AH15" s="9" t="e">
        <f>+#REF!</f>
        <v>#REF!</v>
      </c>
      <c r="AI15" s="9" t="e">
        <f>+#REF!</f>
        <v>#REF!</v>
      </c>
      <c r="AJ15" s="9" t="e">
        <f>+#REF!</f>
        <v>#REF!</v>
      </c>
      <c r="AK15" s="9" t="e">
        <f>+#REF!</f>
        <v>#REF!</v>
      </c>
      <c r="AL15" s="9" t="e">
        <f>+#REF!</f>
        <v>#REF!</v>
      </c>
      <c r="AM15" s="72" t="e">
        <f>+#REF!</f>
        <v>#REF!</v>
      </c>
      <c r="AN15" s="9" t="e">
        <f>+#REF!</f>
        <v>#REF!</v>
      </c>
      <c r="AO15" s="9" t="e">
        <f>+#REF!</f>
        <v>#REF!</v>
      </c>
      <c r="AP15" s="9" t="e">
        <f>+#REF!</f>
        <v>#REF!</v>
      </c>
      <c r="AQ15" s="9" t="e">
        <f>+#REF!</f>
        <v>#REF!</v>
      </c>
      <c r="AR15" s="9" t="e">
        <f>+#REF!</f>
        <v>#REF!</v>
      </c>
      <c r="AS15" s="9" t="e">
        <f>+#REF!</f>
        <v>#REF!</v>
      </c>
      <c r="AT15" s="9" t="e">
        <f>+#REF!</f>
        <v>#REF!</v>
      </c>
      <c r="AU15" s="9" t="e">
        <f>+#REF!</f>
        <v>#REF!</v>
      </c>
      <c r="AV15" s="9" t="e">
        <f>+#REF!</f>
        <v>#REF!</v>
      </c>
      <c r="AW15" s="9" t="e">
        <f>+#REF!</f>
        <v>#REF!</v>
      </c>
      <c r="AX15" s="9" t="e">
        <f>+#REF!</f>
        <v>#REF!</v>
      </c>
      <c r="AY15" s="72" t="e">
        <f>+#REF!</f>
        <v>#REF!</v>
      </c>
      <c r="AZ15" s="9" t="e">
        <f>+#REF!</f>
        <v>#REF!</v>
      </c>
      <c r="BA15" s="9" t="e">
        <f>+#REF!</f>
        <v>#REF!</v>
      </c>
      <c r="BB15" s="9" t="e">
        <f>+#REF!</f>
        <v>#REF!</v>
      </c>
      <c r="BC15" s="9" t="e">
        <f>+#REF!</f>
        <v>#REF!</v>
      </c>
      <c r="BD15" s="9" t="e">
        <f>+#REF!</f>
        <v>#REF!</v>
      </c>
      <c r="BE15" s="9" t="e">
        <f>+#REF!</f>
        <v>#REF!</v>
      </c>
      <c r="BF15" s="9" t="e">
        <f>+#REF!</f>
        <v>#REF!</v>
      </c>
      <c r="BG15" s="9" t="e">
        <f>+#REF!</f>
        <v>#REF!</v>
      </c>
      <c r="BH15" s="9" t="e">
        <f>+#REF!</f>
        <v>#REF!</v>
      </c>
      <c r="BI15" s="9" t="e">
        <f>+#REF!</f>
        <v>#REF!</v>
      </c>
      <c r="BJ15" s="9" t="e">
        <f>+#REF!</f>
        <v>#REF!</v>
      </c>
      <c r="BK15" s="72" t="e">
        <f>+#REF!</f>
        <v>#REF!</v>
      </c>
      <c r="BL15" s="9" t="e">
        <f>+#REF!</f>
        <v>#REF!</v>
      </c>
      <c r="BM15" s="5"/>
      <c r="BN15" s="5"/>
      <c r="BO15" s="5"/>
      <c r="BP15" s="5"/>
      <c r="BQ15" s="2" t="s">
        <v>23</v>
      </c>
      <c r="BR15" s="15" t="e">
        <f t="shared" si="8"/>
        <v>#REF!</v>
      </c>
      <c r="BS15" s="15" t="e">
        <f t="shared" si="8"/>
        <v>#REF!</v>
      </c>
      <c r="BT15" s="15" t="e">
        <f t="shared" si="9"/>
        <v>#REF!</v>
      </c>
      <c r="BU15" s="15"/>
      <c r="BV15" s="5"/>
      <c r="BW15" s="49" t="e">
        <f t="shared" ref="BW15:BW19" si="21">SUM(O15:X15)</f>
        <v>#REF!</v>
      </c>
      <c r="BX15" s="15" t="e">
        <f t="shared" ref="BX15:BX19" si="22">SUM(AA15:AJ15)</f>
        <v>#REF!</v>
      </c>
      <c r="BY15" s="15" t="e">
        <f t="shared" ref="BY15:BY19" si="23">SUM(AM15:AV15)</f>
        <v>#REF!</v>
      </c>
      <c r="BZ15" s="15" t="e">
        <f t="shared" ref="BZ15:BZ19" si="24">SUM(AY15:BH15)</f>
        <v>#REF!</v>
      </c>
      <c r="CA15" s="18"/>
      <c r="CB15" s="15" t="e">
        <f t="shared" si="19"/>
        <v>#REF!</v>
      </c>
      <c r="CC15" s="15" t="e">
        <f t="shared" si="19"/>
        <v>#REF!</v>
      </c>
      <c r="CD15" s="15"/>
      <c r="CE15" s="15" t="e">
        <f t="shared" si="20"/>
        <v>#REF!</v>
      </c>
      <c r="CF15" s="15" t="e">
        <f t="shared" si="20"/>
        <v>#REF!</v>
      </c>
      <c r="CG15" s="15" t="e">
        <f t="shared" si="20"/>
        <v>#REF!</v>
      </c>
      <c r="CI15" s="26"/>
      <c r="CJ15" s="26"/>
      <c r="CK15" s="26"/>
      <c r="CL15" s="26"/>
      <c r="CM15" s="26"/>
      <c r="CN15" s="26"/>
      <c r="CO15" s="26"/>
      <c r="CP15" s="26"/>
      <c r="CQ15" s="26"/>
    </row>
    <row r="16" spans="1:95" x14ac:dyDescent="0.25">
      <c r="A16">
        <f>+A15+1</f>
        <v>10</v>
      </c>
      <c r="B16" s="2" t="s">
        <v>24</v>
      </c>
      <c r="C16" s="5" t="e">
        <f>+#REF!</f>
        <v>#REF!</v>
      </c>
      <c r="D16" s="5" t="e">
        <f>+#REF!</f>
        <v>#REF!</v>
      </c>
      <c r="E16" s="5" t="e">
        <f>+#REF!</f>
        <v>#REF!</v>
      </c>
      <c r="F16" s="5" t="e">
        <f>+#REF!</f>
        <v>#REF!</v>
      </c>
      <c r="G16" s="5" t="e">
        <f>+#REF!</f>
        <v>#REF!</v>
      </c>
      <c r="H16" s="5" t="e">
        <f>+#REF!</f>
        <v>#REF!</v>
      </c>
      <c r="I16" s="5" t="e">
        <f>+#REF!</f>
        <v>#REF!</v>
      </c>
      <c r="J16" s="5" t="e">
        <f>+#REF!</f>
        <v>#REF!</v>
      </c>
      <c r="K16" s="5" t="e">
        <f>+#REF!</f>
        <v>#REF!</v>
      </c>
      <c r="L16" s="5" t="e">
        <f>+#REF!</f>
        <v>#REF!</v>
      </c>
      <c r="M16" s="5" t="e">
        <f>+#REF!</f>
        <v>#REF!</v>
      </c>
      <c r="N16" s="5" t="e">
        <f>+#REF!</f>
        <v>#REF!</v>
      </c>
      <c r="O16" s="5" t="e">
        <f>+#REF!</f>
        <v>#REF!</v>
      </c>
      <c r="P16" s="5" t="e">
        <f>+#REF!</f>
        <v>#REF!</v>
      </c>
      <c r="Q16" s="5" t="e">
        <f>+#REF!</f>
        <v>#REF!</v>
      </c>
      <c r="R16" s="5" t="e">
        <f>+#REF!</f>
        <v>#REF!</v>
      </c>
      <c r="S16" s="5" t="e">
        <f>+#REF!</f>
        <v>#REF!</v>
      </c>
      <c r="T16" s="5" t="e">
        <f>+#REF!</f>
        <v>#REF!</v>
      </c>
      <c r="U16" s="5" t="e">
        <f>+#REF!</f>
        <v>#REF!</v>
      </c>
      <c r="V16" s="5" t="e">
        <f>+#REF!</f>
        <v>#REF!</v>
      </c>
      <c r="W16" s="5" t="e">
        <f>+#REF!</f>
        <v>#REF!</v>
      </c>
      <c r="X16" s="5" t="e">
        <f>+#REF!</f>
        <v>#REF!</v>
      </c>
      <c r="Y16" s="5" t="e">
        <f>+#REF!</f>
        <v>#REF!</v>
      </c>
      <c r="Z16" s="5" t="e">
        <f>+#REF!</f>
        <v>#REF!</v>
      </c>
      <c r="AA16" s="5" t="e">
        <f>+#REF!</f>
        <v>#REF!</v>
      </c>
      <c r="AB16" s="5" t="e">
        <f>+#REF!</f>
        <v>#REF!</v>
      </c>
      <c r="AC16" s="5" t="e">
        <f>+#REF!</f>
        <v>#REF!</v>
      </c>
      <c r="AD16" s="5" t="e">
        <f>+#REF!</f>
        <v>#REF!</v>
      </c>
      <c r="AE16" s="5" t="e">
        <f>+#REF!</f>
        <v>#REF!</v>
      </c>
      <c r="AF16" s="5" t="e">
        <f>+#REF!</f>
        <v>#REF!</v>
      </c>
      <c r="AG16" s="5" t="e">
        <f>+#REF!</f>
        <v>#REF!</v>
      </c>
      <c r="AH16" s="5" t="e">
        <f>+#REF!</f>
        <v>#REF!</v>
      </c>
      <c r="AI16" s="5" t="e">
        <f>+#REF!</f>
        <v>#REF!</v>
      </c>
      <c r="AJ16" s="5" t="e">
        <f>+#REF!</f>
        <v>#REF!</v>
      </c>
      <c r="AK16" s="5" t="e">
        <f>+#REF!</f>
        <v>#REF!</v>
      </c>
      <c r="AL16" s="5" t="e">
        <f>+#REF!</f>
        <v>#REF!</v>
      </c>
      <c r="AM16" s="29" t="e">
        <f>+#REF!</f>
        <v>#REF!</v>
      </c>
      <c r="AN16" s="5" t="e">
        <f>+#REF!</f>
        <v>#REF!</v>
      </c>
      <c r="AO16" s="5" t="e">
        <f>+#REF!</f>
        <v>#REF!</v>
      </c>
      <c r="AP16" s="5" t="e">
        <f>+#REF!</f>
        <v>#REF!</v>
      </c>
      <c r="AQ16" s="5" t="e">
        <f>+#REF!</f>
        <v>#REF!</v>
      </c>
      <c r="AR16" s="5" t="e">
        <f>+#REF!</f>
        <v>#REF!</v>
      </c>
      <c r="AS16" s="5" t="e">
        <f>+#REF!</f>
        <v>#REF!</v>
      </c>
      <c r="AT16" s="5" t="e">
        <f>+#REF!</f>
        <v>#REF!</v>
      </c>
      <c r="AU16" s="5" t="e">
        <f>+#REF!</f>
        <v>#REF!</v>
      </c>
      <c r="AV16" s="5" t="e">
        <f>+#REF!</f>
        <v>#REF!</v>
      </c>
      <c r="AW16" s="5" t="e">
        <f>+#REF!</f>
        <v>#REF!</v>
      </c>
      <c r="AX16" s="5" t="e">
        <f>+#REF!</f>
        <v>#REF!</v>
      </c>
      <c r="AY16" s="29" t="e">
        <f>+#REF!</f>
        <v>#REF!</v>
      </c>
      <c r="AZ16" s="5" t="e">
        <f>+#REF!</f>
        <v>#REF!</v>
      </c>
      <c r="BA16" s="5" t="e">
        <f>+#REF!</f>
        <v>#REF!</v>
      </c>
      <c r="BB16" s="5" t="e">
        <f>+#REF!</f>
        <v>#REF!</v>
      </c>
      <c r="BC16" s="5" t="e">
        <f>+#REF!</f>
        <v>#REF!</v>
      </c>
      <c r="BD16" s="5" t="e">
        <f>+#REF!</f>
        <v>#REF!</v>
      </c>
      <c r="BE16" s="5" t="e">
        <f>+#REF!</f>
        <v>#REF!</v>
      </c>
      <c r="BF16" s="5" t="e">
        <f>+#REF!</f>
        <v>#REF!</v>
      </c>
      <c r="BG16" s="5" t="e">
        <f>+#REF!</f>
        <v>#REF!</v>
      </c>
      <c r="BH16" s="5" t="e">
        <f>+#REF!</f>
        <v>#REF!</v>
      </c>
      <c r="BI16" s="5" t="e">
        <f>+#REF!</f>
        <v>#REF!</v>
      </c>
      <c r="BJ16" s="5" t="e">
        <f>+#REF!</f>
        <v>#REF!</v>
      </c>
      <c r="BK16" s="29" t="e">
        <f>+#REF!</f>
        <v>#REF!</v>
      </c>
      <c r="BL16" s="5" t="e">
        <f>+#REF!</f>
        <v>#REF!</v>
      </c>
      <c r="BM16" s="5"/>
      <c r="BN16" s="5"/>
      <c r="BO16" s="5"/>
      <c r="BP16" s="5"/>
      <c r="BQ16" s="2" t="s">
        <v>24</v>
      </c>
      <c r="BR16" s="15" t="e">
        <f t="shared" si="8"/>
        <v>#REF!</v>
      </c>
      <c r="BS16" s="15" t="e">
        <f t="shared" si="8"/>
        <v>#REF!</v>
      </c>
      <c r="BT16" s="15" t="e">
        <f t="shared" si="9"/>
        <v>#REF!</v>
      </c>
      <c r="BU16" s="15"/>
      <c r="BV16" s="5"/>
      <c r="BW16" s="49" t="e">
        <f t="shared" si="21"/>
        <v>#REF!</v>
      </c>
      <c r="BX16" s="15" t="e">
        <f t="shared" si="22"/>
        <v>#REF!</v>
      </c>
      <c r="BY16" s="15" t="e">
        <f t="shared" si="23"/>
        <v>#REF!</v>
      </c>
      <c r="BZ16" s="15" t="e">
        <f t="shared" si="24"/>
        <v>#REF!</v>
      </c>
      <c r="CA16" s="18"/>
      <c r="CB16" s="15" t="e">
        <f t="shared" si="19"/>
        <v>#REF!</v>
      </c>
      <c r="CC16" s="15" t="e">
        <f t="shared" si="19"/>
        <v>#REF!</v>
      </c>
      <c r="CD16" s="15"/>
      <c r="CE16" s="15" t="e">
        <f t="shared" si="20"/>
        <v>#REF!</v>
      </c>
      <c r="CF16" s="15" t="e">
        <f t="shared" si="20"/>
        <v>#REF!</v>
      </c>
      <c r="CG16" s="15" t="e">
        <f t="shared" si="20"/>
        <v>#REF!</v>
      </c>
      <c r="CI16" s="26"/>
      <c r="CJ16" s="26"/>
      <c r="CK16" s="26"/>
      <c r="CL16" s="26"/>
      <c r="CM16" s="26"/>
      <c r="CN16" s="26"/>
      <c r="CO16" s="26"/>
      <c r="CP16" s="26"/>
      <c r="CQ16" s="26"/>
    </row>
    <row r="17" spans="1:95" x14ac:dyDescent="0.25">
      <c r="A17">
        <f>+A16+1</f>
        <v>11</v>
      </c>
      <c r="B17" s="2" t="s">
        <v>25</v>
      </c>
      <c r="C17" s="5" t="e">
        <f>+#REF!</f>
        <v>#REF!</v>
      </c>
      <c r="D17" s="5" t="e">
        <f>+#REF!</f>
        <v>#REF!</v>
      </c>
      <c r="E17" s="5" t="e">
        <f>+#REF!</f>
        <v>#REF!</v>
      </c>
      <c r="F17" s="5" t="e">
        <f>+#REF!</f>
        <v>#REF!</v>
      </c>
      <c r="G17" s="5" t="e">
        <f>+#REF!</f>
        <v>#REF!</v>
      </c>
      <c r="H17" s="5" t="e">
        <f>+#REF!</f>
        <v>#REF!</v>
      </c>
      <c r="I17" s="5" t="e">
        <f>+#REF!</f>
        <v>#REF!</v>
      </c>
      <c r="J17" s="5" t="e">
        <f>+#REF!</f>
        <v>#REF!</v>
      </c>
      <c r="K17" s="5" t="e">
        <f>+#REF!</f>
        <v>#REF!</v>
      </c>
      <c r="L17" s="5" t="e">
        <f>+#REF!</f>
        <v>#REF!</v>
      </c>
      <c r="M17" s="5" t="e">
        <f>+#REF!</f>
        <v>#REF!</v>
      </c>
      <c r="N17" s="5" t="e">
        <f>+#REF!</f>
        <v>#REF!</v>
      </c>
      <c r="O17" s="5" t="e">
        <f>+#REF!</f>
        <v>#REF!</v>
      </c>
      <c r="P17" s="5" t="e">
        <f>+#REF!</f>
        <v>#REF!</v>
      </c>
      <c r="Q17" s="5" t="e">
        <f>+#REF!</f>
        <v>#REF!</v>
      </c>
      <c r="R17" s="5" t="e">
        <f>+#REF!</f>
        <v>#REF!</v>
      </c>
      <c r="S17" s="5" t="e">
        <f>+#REF!</f>
        <v>#REF!</v>
      </c>
      <c r="T17" s="5" t="e">
        <f>+#REF!</f>
        <v>#REF!</v>
      </c>
      <c r="U17" s="5" t="e">
        <f>+#REF!</f>
        <v>#REF!</v>
      </c>
      <c r="V17" s="5" t="e">
        <f>+#REF!</f>
        <v>#REF!</v>
      </c>
      <c r="W17" s="5" t="e">
        <f>+#REF!</f>
        <v>#REF!</v>
      </c>
      <c r="X17" s="5" t="e">
        <f>+#REF!</f>
        <v>#REF!</v>
      </c>
      <c r="Y17" s="5" t="e">
        <f>+#REF!</f>
        <v>#REF!</v>
      </c>
      <c r="Z17" s="5" t="e">
        <f>+#REF!</f>
        <v>#REF!</v>
      </c>
      <c r="AA17" s="5" t="e">
        <f>+#REF!</f>
        <v>#REF!</v>
      </c>
      <c r="AB17" s="5" t="e">
        <f>+#REF!</f>
        <v>#REF!</v>
      </c>
      <c r="AC17" s="5" t="e">
        <f>+#REF!</f>
        <v>#REF!</v>
      </c>
      <c r="AD17" s="5" t="e">
        <f>+#REF!</f>
        <v>#REF!</v>
      </c>
      <c r="AE17" s="5" t="e">
        <f>+#REF!</f>
        <v>#REF!</v>
      </c>
      <c r="AF17" s="5" t="e">
        <f>+#REF!</f>
        <v>#REF!</v>
      </c>
      <c r="AG17" s="5" t="e">
        <f>+#REF!</f>
        <v>#REF!</v>
      </c>
      <c r="AH17" s="5" t="e">
        <f>+#REF!</f>
        <v>#REF!</v>
      </c>
      <c r="AI17" s="5" t="e">
        <f>+#REF!</f>
        <v>#REF!</v>
      </c>
      <c r="AJ17" s="5" t="e">
        <f>+#REF!</f>
        <v>#REF!</v>
      </c>
      <c r="AK17" s="5" t="e">
        <f>+#REF!</f>
        <v>#REF!</v>
      </c>
      <c r="AL17" s="5" t="e">
        <f>+#REF!</f>
        <v>#REF!</v>
      </c>
      <c r="AM17" s="29" t="e">
        <f>+#REF!</f>
        <v>#REF!</v>
      </c>
      <c r="AN17" s="5" t="e">
        <f>+#REF!</f>
        <v>#REF!</v>
      </c>
      <c r="AO17" s="5" t="e">
        <f>+#REF!</f>
        <v>#REF!</v>
      </c>
      <c r="AP17" s="5" t="e">
        <f>+#REF!</f>
        <v>#REF!</v>
      </c>
      <c r="AQ17" s="5" t="e">
        <f>+#REF!</f>
        <v>#REF!</v>
      </c>
      <c r="AR17" s="5" t="e">
        <f>+#REF!</f>
        <v>#REF!</v>
      </c>
      <c r="AS17" s="5" t="e">
        <f>+#REF!</f>
        <v>#REF!</v>
      </c>
      <c r="AT17" s="5" t="e">
        <f>+#REF!</f>
        <v>#REF!</v>
      </c>
      <c r="AU17" s="5" t="e">
        <f>+#REF!</f>
        <v>#REF!</v>
      </c>
      <c r="AV17" s="5" t="e">
        <f>+#REF!</f>
        <v>#REF!</v>
      </c>
      <c r="AW17" s="5" t="e">
        <f>+#REF!</f>
        <v>#REF!</v>
      </c>
      <c r="AX17" s="5" t="e">
        <f>+#REF!</f>
        <v>#REF!</v>
      </c>
      <c r="AY17" s="29" t="e">
        <f>+#REF!</f>
        <v>#REF!</v>
      </c>
      <c r="AZ17" s="5" t="e">
        <f>+#REF!</f>
        <v>#REF!</v>
      </c>
      <c r="BA17" s="5" t="e">
        <f>+#REF!</f>
        <v>#REF!</v>
      </c>
      <c r="BB17" s="5" t="e">
        <f>+#REF!</f>
        <v>#REF!</v>
      </c>
      <c r="BC17" s="5" t="e">
        <f>+#REF!</f>
        <v>#REF!</v>
      </c>
      <c r="BD17" s="5" t="e">
        <f>+#REF!</f>
        <v>#REF!</v>
      </c>
      <c r="BE17" s="5" t="e">
        <f>+#REF!</f>
        <v>#REF!</v>
      </c>
      <c r="BF17" s="5" t="e">
        <f>+#REF!</f>
        <v>#REF!</v>
      </c>
      <c r="BG17" s="5" t="e">
        <f>+#REF!</f>
        <v>#REF!</v>
      </c>
      <c r="BH17" s="5" t="e">
        <f>+#REF!</f>
        <v>#REF!</v>
      </c>
      <c r="BI17" s="5" t="e">
        <f>+#REF!</f>
        <v>#REF!</v>
      </c>
      <c r="BJ17" s="5" t="e">
        <f>+#REF!</f>
        <v>#REF!</v>
      </c>
      <c r="BK17" s="29" t="e">
        <f>+#REF!</f>
        <v>#REF!</v>
      </c>
      <c r="BL17" s="5" t="e">
        <f>+#REF!</f>
        <v>#REF!</v>
      </c>
      <c r="BM17" s="5"/>
      <c r="BN17" s="5"/>
      <c r="BO17" s="5"/>
      <c r="BP17" s="5"/>
      <c r="BQ17" s="2" t="s">
        <v>25</v>
      </c>
      <c r="BR17" s="15" t="e">
        <f t="shared" si="8"/>
        <v>#REF!</v>
      </c>
      <c r="BS17" s="15" t="e">
        <f t="shared" si="8"/>
        <v>#REF!</v>
      </c>
      <c r="BT17" s="15" t="e">
        <f t="shared" si="9"/>
        <v>#REF!</v>
      </c>
      <c r="BU17" s="15"/>
      <c r="BV17" s="5"/>
      <c r="BW17" s="49" t="e">
        <f t="shared" si="21"/>
        <v>#REF!</v>
      </c>
      <c r="BX17" s="15" t="e">
        <f t="shared" si="22"/>
        <v>#REF!</v>
      </c>
      <c r="BY17" s="15" t="e">
        <f t="shared" si="23"/>
        <v>#REF!</v>
      </c>
      <c r="BZ17" s="15" t="e">
        <f t="shared" si="24"/>
        <v>#REF!</v>
      </c>
      <c r="CA17" s="18"/>
      <c r="CB17" s="15" t="e">
        <f t="shared" si="19"/>
        <v>#REF!</v>
      </c>
      <c r="CC17" s="15" t="e">
        <f t="shared" si="19"/>
        <v>#REF!</v>
      </c>
      <c r="CD17" s="15"/>
      <c r="CE17" s="15" t="e">
        <f t="shared" si="20"/>
        <v>#REF!</v>
      </c>
      <c r="CF17" s="15" t="e">
        <f t="shared" si="20"/>
        <v>#REF!</v>
      </c>
      <c r="CG17" s="15" t="e">
        <f t="shared" si="20"/>
        <v>#REF!</v>
      </c>
      <c r="CI17" s="26"/>
      <c r="CJ17" s="26"/>
      <c r="CK17" s="26"/>
      <c r="CL17" s="26"/>
      <c r="CM17" s="26"/>
      <c r="CN17" s="26"/>
      <c r="CO17" s="26"/>
      <c r="CP17" s="26"/>
      <c r="CQ17" s="26"/>
    </row>
    <row r="18" spans="1:95" x14ac:dyDescent="0.25">
      <c r="A18">
        <f>+A17+1</f>
        <v>12</v>
      </c>
      <c r="B18" s="2" t="s">
        <v>26</v>
      </c>
      <c r="C18" s="5" t="e">
        <f>+#REF!</f>
        <v>#REF!</v>
      </c>
      <c r="D18" s="5" t="e">
        <f>+#REF!</f>
        <v>#REF!</v>
      </c>
      <c r="E18" s="5" t="e">
        <f>+#REF!</f>
        <v>#REF!</v>
      </c>
      <c r="F18" s="5" t="e">
        <f>+#REF!</f>
        <v>#REF!</v>
      </c>
      <c r="G18" s="5" t="e">
        <f>+#REF!</f>
        <v>#REF!</v>
      </c>
      <c r="H18" s="5" t="e">
        <f>+#REF!</f>
        <v>#REF!</v>
      </c>
      <c r="I18" s="5" t="e">
        <f>+#REF!</f>
        <v>#REF!</v>
      </c>
      <c r="J18" s="5" t="e">
        <f>+#REF!</f>
        <v>#REF!</v>
      </c>
      <c r="K18" s="5" t="e">
        <f>+#REF!</f>
        <v>#REF!</v>
      </c>
      <c r="L18" s="5" t="e">
        <f>+#REF!</f>
        <v>#REF!</v>
      </c>
      <c r="M18" s="5" t="e">
        <f>+#REF!</f>
        <v>#REF!</v>
      </c>
      <c r="N18" s="5" t="e">
        <f>+#REF!</f>
        <v>#REF!</v>
      </c>
      <c r="O18" s="5" t="e">
        <f>+#REF!</f>
        <v>#REF!</v>
      </c>
      <c r="P18" s="5" t="e">
        <f>+#REF!</f>
        <v>#REF!</v>
      </c>
      <c r="Q18" s="5" t="e">
        <f>+#REF!</f>
        <v>#REF!</v>
      </c>
      <c r="R18" s="5" t="e">
        <f>+#REF!</f>
        <v>#REF!</v>
      </c>
      <c r="S18" s="5" t="e">
        <f>+#REF!</f>
        <v>#REF!</v>
      </c>
      <c r="T18" s="5" t="e">
        <f>+#REF!</f>
        <v>#REF!</v>
      </c>
      <c r="U18" s="5" t="e">
        <f>+#REF!</f>
        <v>#REF!</v>
      </c>
      <c r="V18" s="5" t="e">
        <f>+#REF!</f>
        <v>#REF!</v>
      </c>
      <c r="W18" s="5" t="e">
        <f>+#REF!</f>
        <v>#REF!</v>
      </c>
      <c r="X18" s="5" t="e">
        <f>+#REF!</f>
        <v>#REF!</v>
      </c>
      <c r="Y18" s="5" t="e">
        <f>+#REF!</f>
        <v>#REF!</v>
      </c>
      <c r="Z18" s="5" t="e">
        <f>+#REF!</f>
        <v>#REF!</v>
      </c>
      <c r="AA18" s="5" t="e">
        <f>+#REF!</f>
        <v>#REF!</v>
      </c>
      <c r="AB18" s="5" t="e">
        <f>+#REF!</f>
        <v>#REF!</v>
      </c>
      <c r="AC18" s="5" t="e">
        <f>+#REF!</f>
        <v>#REF!</v>
      </c>
      <c r="AD18" s="5" t="e">
        <f>+#REF!</f>
        <v>#REF!</v>
      </c>
      <c r="AE18" s="5" t="e">
        <f>+#REF!</f>
        <v>#REF!</v>
      </c>
      <c r="AF18" s="5" t="e">
        <f>+#REF!</f>
        <v>#REF!</v>
      </c>
      <c r="AG18" s="5" t="e">
        <f>+#REF!</f>
        <v>#REF!</v>
      </c>
      <c r="AH18" s="5" t="e">
        <f>+#REF!</f>
        <v>#REF!</v>
      </c>
      <c r="AI18" s="5" t="e">
        <f>+#REF!</f>
        <v>#REF!</v>
      </c>
      <c r="AJ18" s="5" t="e">
        <f>+#REF!</f>
        <v>#REF!</v>
      </c>
      <c r="AK18" s="5" t="e">
        <f>+#REF!</f>
        <v>#REF!</v>
      </c>
      <c r="AL18" s="5" t="e">
        <f>+#REF!</f>
        <v>#REF!</v>
      </c>
      <c r="AM18" s="29" t="e">
        <f>+#REF!</f>
        <v>#REF!</v>
      </c>
      <c r="AN18" s="5" t="e">
        <f>+#REF!</f>
        <v>#REF!</v>
      </c>
      <c r="AO18" s="5" t="e">
        <f>+#REF!</f>
        <v>#REF!</v>
      </c>
      <c r="AP18" s="5" t="e">
        <f>+#REF!</f>
        <v>#REF!</v>
      </c>
      <c r="AQ18" s="5" t="e">
        <f>+#REF!</f>
        <v>#REF!</v>
      </c>
      <c r="AR18" s="5" t="e">
        <f>+#REF!</f>
        <v>#REF!</v>
      </c>
      <c r="AS18" s="5" t="e">
        <f>+#REF!</f>
        <v>#REF!</v>
      </c>
      <c r="AT18" s="5" t="e">
        <f>+#REF!</f>
        <v>#REF!</v>
      </c>
      <c r="AU18" s="5" t="e">
        <f>+#REF!</f>
        <v>#REF!</v>
      </c>
      <c r="AV18" s="5" t="e">
        <f>+#REF!</f>
        <v>#REF!</v>
      </c>
      <c r="AW18" s="5" t="e">
        <f>+#REF!</f>
        <v>#REF!</v>
      </c>
      <c r="AX18" s="5" t="e">
        <f>+#REF!</f>
        <v>#REF!</v>
      </c>
      <c r="AY18" s="29" t="e">
        <f>+#REF!</f>
        <v>#REF!</v>
      </c>
      <c r="AZ18" s="5" t="e">
        <f>+#REF!</f>
        <v>#REF!</v>
      </c>
      <c r="BA18" s="5" t="e">
        <f>+#REF!</f>
        <v>#REF!</v>
      </c>
      <c r="BB18" s="5" t="e">
        <f>+#REF!</f>
        <v>#REF!</v>
      </c>
      <c r="BC18" s="5" t="e">
        <f>+#REF!</f>
        <v>#REF!</v>
      </c>
      <c r="BD18" s="5" t="e">
        <f>+#REF!</f>
        <v>#REF!</v>
      </c>
      <c r="BE18" s="5" t="e">
        <f>+#REF!</f>
        <v>#REF!</v>
      </c>
      <c r="BF18" s="5" t="e">
        <f>+#REF!</f>
        <v>#REF!</v>
      </c>
      <c r="BG18" s="5" t="e">
        <f>+#REF!</f>
        <v>#REF!</v>
      </c>
      <c r="BH18" s="5" t="e">
        <f>+#REF!</f>
        <v>#REF!</v>
      </c>
      <c r="BI18" s="5" t="e">
        <f>+#REF!</f>
        <v>#REF!</v>
      </c>
      <c r="BJ18" s="5" t="e">
        <f>+#REF!</f>
        <v>#REF!</v>
      </c>
      <c r="BK18" s="29" t="e">
        <f>+#REF!</f>
        <v>#REF!</v>
      </c>
      <c r="BL18" s="5" t="e">
        <f>+#REF!</f>
        <v>#REF!</v>
      </c>
      <c r="BM18" s="5"/>
      <c r="BN18" s="5"/>
      <c r="BO18" s="5"/>
      <c r="BP18" s="5"/>
      <c r="BQ18" s="2" t="s">
        <v>26</v>
      </c>
      <c r="BR18" s="15" t="e">
        <f t="shared" si="8"/>
        <v>#REF!</v>
      </c>
      <c r="BS18" s="15" t="e">
        <f t="shared" si="8"/>
        <v>#REF!</v>
      </c>
      <c r="BT18" s="15" t="e">
        <f t="shared" si="9"/>
        <v>#REF!</v>
      </c>
      <c r="BU18" s="15"/>
      <c r="BV18" s="5"/>
      <c r="BW18" s="49" t="e">
        <f t="shared" si="21"/>
        <v>#REF!</v>
      </c>
      <c r="BX18" s="15" t="e">
        <f t="shared" si="22"/>
        <v>#REF!</v>
      </c>
      <c r="BY18" s="15" t="e">
        <f t="shared" si="23"/>
        <v>#REF!</v>
      </c>
      <c r="BZ18" s="15" t="e">
        <f t="shared" si="24"/>
        <v>#REF!</v>
      </c>
      <c r="CA18" s="18"/>
      <c r="CB18" s="15" t="e">
        <f t="shared" si="19"/>
        <v>#REF!</v>
      </c>
      <c r="CC18" s="15" t="e">
        <f t="shared" si="19"/>
        <v>#REF!</v>
      </c>
      <c r="CD18" s="15"/>
      <c r="CE18" s="15" t="e">
        <f t="shared" si="20"/>
        <v>#REF!</v>
      </c>
      <c r="CF18" s="15" t="e">
        <f t="shared" si="20"/>
        <v>#REF!</v>
      </c>
      <c r="CG18" s="15" t="e">
        <f t="shared" si="20"/>
        <v>#REF!</v>
      </c>
      <c r="CI18" s="26"/>
      <c r="CJ18" s="26"/>
      <c r="CK18" s="26"/>
      <c r="CL18" s="26"/>
      <c r="CM18" s="26"/>
      <c r="CN18" s="26"/>
      <c r="CO18" s="26"/>
      <c r="CP18" s="26"/>
      <c r="CQ18" s="26"/>
    </row>
    <row r="19" spans="1:95" x14ac:dyDescent="0.25">
      <c r="A19">
        <f>+A18+1</f>
        <v>13</v>
      </c>
      <c r="B19" s="2" t="s">
        <v>27</v>
      </c>
      <c r="C19" s="36" t="e">
        <f>+#REF!/1000</f>
        <v>#REF!</v>
      </c>
      <c r="D19" s="36" t="e">
        <f>+#REF!/1000</f>
        <v>#REF!</v>
      </c>
      <c r="E19" s="36" t="e">
        <f>+#REF!/1000</f>
        <v>#REF!</v>
      </c>
      <c r="F19" s="36" t="e">
        <f>+#REF!/1000</f>
        <v>#REF!</v>
      </c>
      <c r="G19" s="36" t="e">
        <f>+#REF!/1000</f>
        <v>#REF!</v>
      </c>
      <c r="H19" s="36" t="e">
        <f>+#REF!/1000</f>
        <v>#REF!</v>
      </c>
      <c r="I19" s="36" t="e">
        <f>+#REF!/1000</f>
        <v>#REF!</v>
      </c>
      <c r="J19" s="36" t="e">
        <f>+#REF!/1000</f>
        <v>#REF!</v>
      </c>
      <c r="K19" s="36" t="e">
        <f>+#REF!/1000</f>
        <v>#REF!</v>
      </c>
      <c r="L19" s="36" t="e">
        <f>+#REF!/1000</f>
        <v>#REF!</v>
      </c>
      <c r="M19" s="36" t="e">
        <f>+#REF!/1000</f>
        <v>#REF!</v>
      </c>
      <c r="N19" s="36" t="e">
        <f>+#REF!/1000</f>
        <v>#REF!</v>
      </c>
      <c r="O19" s="36" t="e">
        <f>+#REF!/1000</f>
        <v>#REF!</v>
      </c>
      <c r="P19" s="36" t="e">
        <f>+#REF!/1000</f>
        <v>#REF!</v>
      </c>
      <c r="Q19" s="36" t="e">
        <f>+#REF!/1000</f>
        <v>#REF!</v>
      </c>
      <c r="R19" s="36" t="e">
        <f>+#REF!/1000</f>
        <v>#REF!</v>
      </c>
      <c r="S19" s="36" t="e">
        <f>+#REF!/1000</f>
        <v>#REF!</v>
      </c>
      <c r="T19" s="36" t="e">
        <f>+#REF!/1000</f>
        <v>#REF!</v>
      </c>
      <c r="U19" s="36" t="e">
        <f>+#REF!/1000</f>
        <v>#REF!</v>
      </c>
      <c r="V19" s="36" t="e">
        <f>+#REF!/1000</f>
        <v>#REF!</v>
      </c>
      <c r="W19" s="36" t="e">
        <f>+#REF!/1000</f>
        <v>#REF!</v>
      </c>
      <c r="X19" s="36" t="e">
        <f>+#REF!/1000</f>
        <v>#REF!</v>
      </c>
      <c r="Y19" s="36" t="e">
        <f>+#REF!/1000</f>
        <v>#REF!</v>
      </c>
      <c r="Z19" s="36" t="e">
        <f>+#REF!/1000</f>
        <v>#REF!</v>
      </c>
      <c r="AA19" s="36" t="e">
        <f>+#REF!/1000</f>
        <v>#REF!</v>
      </c>
      <c r="AB19" s="36" t="e">
        <f>+#REF!/1000</f>
        <v>#REF!</v>
      </c>
      <c r="AC19" s="36" t="e">
        <f>+#REF!/1000</f>
        <v>#REF!</v>
      </c>
      <c r="AD19" s="36" t="e">
        <f>+#REF!/1000</f>
        <v>#REF!</v>
      </c>
      <c r="AE19" s="36" t="e">
        <f>+#REF!/1000</f>
        <v>#REF!</v>
      </c>
      <c r="AF19" s="36" t="e">
        <f>+#REF!/1000</f>
        <v>#REF!</v>
      </c>
      <c r="AG19" s="36" t="e">
        <f>+#REF!/1000</f>
        <v>#REF!</v>
      </c>
      <c r="AH19" s="36" t="e">
        <f>+#REF!/1000</f>
        <v>#REF!</v>
      </c>
      <c r="AI19" s="36" t="e">
        <f>+#REF!/1000</f>
        <v>#REF!</v>
      </c>
      <c r="AJ19" s="36" t="e">
        <f>+#REF!/1000</f>
        <v>#REF!</v>
      </c>
      <c r="AK19" s="36" t="e">
        <f>+#REF!/1000</f>
        <v>#REF!</v>
      </c>
      <c r="AL19" s="36" t="e">
        <f>+#REF!/1000</f>
        <v>#REF!</v>
      </c>
      <c r="AM19" s="63" t="e">
        <f>+#REF!/1000</f>
        <v>#REF!</v>
      </c>
      <c r="AN19" s="36" t="e">
        <f>+#REF!/1000</f>
        <v>#REF!</v>
      </c>
      <c r="AO19" s="36" t="e">
        <f>+#REF!/1000</f>
        <v>#REF!</v>
      </c>
      <c r="AP19" s="36" t="e">
        <f>+#REF!/1000</f>
        <v>#REF!</v>
      </c>
      <c r="AQ19" s="36" t="e">
        <f>+#REF!/1000</f>
        <v>#REF!</v>
      </c>
      <c r="AR19" s="36" t="e">
        <f>+#REF!/1000</f>
        <v>#REF!</v>
      </c>
      <c r="AS19" s="36" t="e">
        <f>+#REF!/1000</f>
        <v>#REF!</v>
      </c>
      <c r="AT19" s="36" t="e">
        <f>+#REF!/1000</f>
        <v>#REF!</v>
      </c>
      <c r="AU19" s="36" t="e">
        <f>+#REF!/1000</f>
        <v>#REF!</v>
      </c>
      <c r="AV19" s="36" t="e">
        <f>+#REF!/1000</f>
        <v>#REF!</v>
      </c>
      <c r="AW19" s="36" t="e">
        <f>+#REF!/1000</f>
        <v>#REF!</v>
      </c>
      <c r="AX19" s="36" t="e">
        <f>+#REF!/1000</f>
        <v>#REF!</v>
      </c>
      <c r="AY19" s="63" t="e">
        <f>+#REF!/1000</f>
        <v>#REF!</v>
      </c>
      <c r="AZ19" s="36" t="e">
        <f>+#REF!/1000</f>
        <v>#REF!</v>
      </c>
      <c r="BA19" s="36" t="e">
        <f>+#REF!/1000</f>
        <v>#REF!</v>
      </c>
      <c r="BB19" s="36" t="e">
        <f>+#REF!/1000</f>
        <v>#REF!</v>
      </c>
      <c r="BC19" s="36" t="e">
        <f>+#REF!/1000</f>
        <v>#REF!</v>
      </c>
      <c r="BD19" s="36" t="e">
        <f>+#REF!/1000</f>
        <v>#REF!</v>
      </c>
      <c r="BE19" s="36" t="e">
        <f>+#REF!/1000</f>
        <v>#REF!</v>
      </c>
      <c r="BF19" s="36" t="e">
        <f>+#REF!/1000</f>
        <v>#REF!</v>
      </c>
      <c r="BG19" s="36" t="e">
        <f>+#REF!/1000</f>
        <v>#REF!</v>
      </c>
      <c r="BH19" s="36" t="e">
        <f>+#REF!/1000</f>
        <v>#REF!</v>
      </c>
      <c r="BI19" s="36" t="e">
        <f>+#REF!/1000</f>
        <v>#REF!</v>
      </c>
      <c r="BJ19" s="36" t="e">
        <f>+#REF!/1000</f>
        <v>#REF!</v>
      </c>
      <c r="BK19" s="63" t="e">
        <f>+#REF!/1000</f>
        <v>#REF!</v>
      </c>
      <c r="BL19" s="36" t="e">
        <f>+#REF!/1000</f>
        <v>#REF!</v>
      </c>
      <c r="BM19" s="36"/>
      <c r="BN19" s="36"/>
      <c r="BO19" s="36"/>
      <c r="BP19" s="5"/>
      <c r="BQ19" s="2" t="s">
        <v>27</v>
      </c>
      <c r="BR19" s="15" t="e">
        <f t="shared" si="8"/>
        <v>#REF!</v>
      </c>
      <c r="BS19" s="15" t="e">
        <f t="shared" si="8"/>
        <v>#REF!</v>
      </c>
      <c r="BT19" s="15" t="e">
        <f t="shared" si="9"/>
        <v>#REF!</v>
      </c>
      <c r="BU19" s="15"/>
      <c r="BV19" s="5"/>
      <c r="BW19" s="49" t="e">
        <f t="shared" si="21"/>
        <v>#REF!</v>
      </c>
      <c r="BX19" s="15" t="e">
        <f t="shared" si="22"/>
        <v>#REF!</v>
      </c>
      <c r="BY19" s="15" t="e">
        <f t="shared" si="23"/>
        <v>#REF!</v>
      </c>
      <c r="BZ19" s="15" t="e">
        <f t="shared" si="24"/>
        <v>#REF!</v>
      </c>
      <c r="CA19" s="18"/>
      <c r="CB19" s="15" t="e">
        <f t="shared" si="19"/>
        <v>#REF!</v>
      </c>
      <c r="CC19" s="15" t="e">
        <f t="shared" si="19"/>
        <v>#REF!</v>
      </c>
      <c r="CD19" s="15"/>
      <c r="CE19" s="15" t="e">
        <f t="shared" si="20"/>
        <v>#REF!</v>
      </c>
      <c r="CF19" s="15" t="e">
        <f t="shared" si="20"/>
        <v>#REF!</v>
      </c>
      <c r="CG19" s="15" t="e">
        <f t="shared" si="20"/>
        <v>#REF!</v>
      </c>
      <c r="CI19" s="26"/>
      <c r="CJ19" s="26"/>
      <c r="CK19" s="26"/>
      <c r="CL19" s="26"/>
      <c r="CM19" s="26"/>
      <c r="CN19" s="26"/>
      <c r="CO19" s="26"/>
      <c r="CP19" s="26"/>
      <c r="CQ19" s="26"/>
    </row>
    <row r="20" spans="1:95" x14ac:dyDescent="0.25">
      <c r="B20" s="3"/>
      <c r="BK20" s="42"/>
      <c r="BQ20" s="3"/>
      <c r="BR20" s="15"/>
      <c r="BS20" s="15"/>
      <c r="BT20" s="15"/>
      <c r="BU20" s="15"/>
      <c r="BW20" s="49"/>
      <c r="BX20" s="15"/>
      <c r="BY20" s="15"/>
      <c r="BZ20" s="15"/>
      <c r="CA20" s="18"/>
      <c r="CB20" s="15"/>
      <c r="CC20" s="15"/>
      <c r="CD20" s="15"/>
      <c r="CE20" s="15"/>
      <c r="CF20" s="15"/>
      <c r="CG20" s="15"/>
      <c r="CI20" s="26"/>
      <c r="CJ20" s="26"/>
      <c r="CK20" s="26"/>
      <c r="CL20" s="26"/>
      <c r="CM20" s="26"/>
      <c r="CN20" s="26"/>
      <c r="CO20" s="26"/>
      <c r="CP20" s="26"/>
      <c r="CQ20" s="26"/>
    </row>
    <row r="21" spans="1:95" x14ac:dyDescent="0.25">
      <c r="B21" s="1" t="s">
        <v>28</v>
      </c>
      <c r="C21" s="11" t="e">
        <f t="shared" ref="C21:N21" si="25">SUM(C22:C29)</f>
        <v>#REF!</v>
      </c>
      <c r="D21" s="11" t="e">
        <f t="shared" si="25"/>
        <v>#REF!</v>
      </c>
      <c r="E21" s="11" t="e">
        <f t="shared" si="25"/>
        <v>#REF!</v>
      </c>
      <c r="F21" s="11" t="e">
        <f t="shared" si="25"/>
        <v>#REF!</v>
      </c>
      <c r="G21" s="11" t="e">
        <f t="shared" si="25"/>
        <v>#REF!</v>
      </c>
      <c r="H21" s="11" t="e">
        <f t="shared" si="25"/>
        <v>#REF!</v>
      </c>
      <c r="I21" s="11" t="e">
        <f t="shared" si="25"/>
        <v>#REF!</v>
      </c>
      <c r="J21" s="11" t="e">
        <f t="shared" si="25"/>
        <v>#REF!</v>
      </c>
      <c r="K21" s="11" t="e">
        <f t="shared" si="25"/>
        <v>#REF!</v>
      </c>
      <c r="L21" s="11" t="e">
        <f t="shared" si="25"/>
        <v>#REF!</v>
      </c>
      <c r="M21" s="11" t="e">
        <f t="shared" si="25"/>
        <v>#REF!</v>
      </c>
      <c r="N21" s="11" t="e">
        <f t="shared" si="25"/>
        <v>#REF!</v>
      </c>
      <c r="O21" s="11" t="e">
        <f>SUM(O22:O29)</f>
        <v>#REF!</v>
      </c>
      <c r="P21" s="11" t="e">
        <f t="shared" ref="P21:AP21" si="26">SUM(P22:P29)</f>
        <v>#REF!</v>
      </c>
      <c r="Q21" s="11" t="e">
        <f t="shared" si="26"/>
        <v>#REF!</v>
      </c>
      <c r="R21" s="11" t="e">
        <f t="shared" si="26"/>
        <v>#REF!</v>
      </c>
      <c r="S21" s="11" t="e">
        <f t="shared" si="26"/>
        <v>#REF!</v>
      </c>
      <c r="T21" s="11" t="e">
        <f t="shared" si="26"/>
        <v>#REF!</v>
      </c>
      <c r="U21" s="11" t="e">
        <f t="shared" si="26"/>
        <v>#REF!</v>
      </c>
      <c r="V21" s="11" t="e">
        <f t="shared" si="26"/>
        <v>#REF!</v>
      </c>
      <c r="W21" s="11" t="e">
        <f t="shared" si="26"/>
        <v>#REF!</v>
      </c>
      <c r="X21" s="11" t="e">
        <f t="shared" si="26"/>
        <v>#REF!</v>
      </c>
      <c r="Y21" s="11" t="e">
        <f t="shared" si="26"/>
        <v>#REF!</v>
      </c>
      <c r="Z21" s="11" t="e">
        <f t="shared" si="26"/>
        <v>#REF!</v>
      </c>
      <c r="AA21" s="11" t="e">
        <f t="shared" si="26"/>
        <v>#REF!</v>
      </c>
      <c r="AB21" s="11" t="e">
        <f t="shared" si="26"/>
        <v>#REF!</v>
      </c>
      <c r="AC21" s="11" t="e">
        <f t="shared" si="26"/>
        <v>#REF!</v>
      </c>
      <c r="AD21" s="11" t="e">
        <f t="shared" si="26"/>
        <v>#REF!</v>
      </c>
      <c r="AE21" s="11" t="e">
        <f t="shared" si="26"/>
        <v>#REF!</v>
      </c>
      <c r="AF21" s="11" t="e">
        <f t="shared" si="26"/>
        <v>#REF!</v>
      </c>
      <c r="AG21" s="11" t="e">
        <f t="shared" si="26"/>
        <v>#REF!</v>
      </c>
      <c r="AH21" s="11" t="e">
        <f t="shared" si="26"/>
        <v>#REF!</v>
      </c>
      <c r="AI21" s="11" t="e">
        <f t="shared" si="26"/>
        <v>#REF!</v>
      </c>
      <c r="AJ21" s="11" t="e">
        <f t="shared" si="26"/>
        <v>#REF!</v>
      </c>
      <c r="AK21" s="11" t="e">
        <f t="shared" si="26"/>
        <v>#REF!</v>
      </c>
      <c r="AL21" s="11" t="e">
        <f t="shared" si="26"/>
        <v>#REF!</v>
      </c>
      <c r="AM21" s="62" t="e">
        <f t="shared" si="26"/>
        <v>#REF!</v>
      </c>
      <c r="AN21" s="11" t="e">
        <f t="shared" si="26"/>
        <v>#REF!</v>
      </c>
      <c r="AO21" s="11" t="e">
        <f t="shared" si="26"/>
        <v>#REF!</v>
      </c>
      <c r="AP21" s="11" t="e">
        <f t="shared" si="26"/>
        <v>#REF!</v>
      </c>
      <c r="AQ21" s="11" t="e">
        <f>SUM(AQ22:AQ29)</f>
        <v>#REF!</v>
      </c>
      <c r="AR21" s="11" t="e">
        <f>SUM(AR22:AR29)</f>
        <v>#REF!</v>
      </c>
      <c r="AS21" s="11" t="e">
        <f>SUM(AS22:AS29)</f>
        <v>#REF!</v>
      </c>
      <c r="AT21" s="11" t="e">
        <f t="shared" ref="AT21:BL21" si="27">SUM(AT22:AT29)</f>
        <v>#REF!</v>
      </c>
      <c r="AU21" s="11" t="e">
        <f t="shared" si="27"/>
        <v>#REF!</v>
      </c>
      <c r="AV21" s="11" t="e">
        <f t="shared" si="27"/>
        <v>#REF!</v>
      </c>
      <c r="AW21" s="11" t="e">
        <f t="shared" si="27"/>
        <v>#REF!</v>
      </c>
      <c r="AX21" s="11" t="e">
        <f t="shared" si="27"/>
        <v>#REF!</v>
      </c>
      <c r="AY21" s="62" t="e">
        <f t="shared" si="27"/>
        <v>#REF!</v>
      </c>
      <c r="AZ21" s="11" t="e">
        <f t="shared" si="27"/>
        <v>#REF!</v>
      </c>
      <c r="BA21" s="11" t="e">
        <f t="shared" si="27"/>
        <v>#REF!</v>
      </c>
      <c r="BB21" s="11" t="e">
        <f t="shared" si="27"/>
        <v>#REF!</v>
      </c>
      <c r="BC21" s="11" t="e">
        <f t="shared" si="27"/>
        <v>#REF!</v>
      </c>
      <c r="BD21" s="11" t="e">
        <f t="shared" si="27"/>
        <v>#REF!</v>
      </c>
      <c r="BE21" s="11" t="e">
        <f t="shared" si="27"/>
        <v>#REF!</v>
      </c>
      <c r="BF21" s="11" t="e">
        <f t="shared" si="27"/>
        <v>#REF!</v>
      </c>
      <c r="BG21" s="11" t="e">
        <f t="shared" si="27"/>
        <v>#REF!</v>
      </c>
      <c r="BH21" s="11" t="e">
        <f t="shared" si="27"/>
        <v>#REF!</v>
      </c>
      <c r="BI21" s="11" t="e">
        <f t="shared" si="27"/>
        <v>#REF!</v>
      </c>
      <c r="BJ21" s="11" t="e">
        <f t="shared" si="27"/>
        <v>#REF!</v>
      </c>
      <c r="BK21" s="62" t="e">
        <f t="shared" si="27"/>
        <v>#REF!</v>
      </c>
      <c r="BL21" s="11" t="e">
        <f t="shared" si="27"/>
        <v>#REF!</v>
      </c>
      <c r="BM21" s="11"/>
      <c r="BN21" s="11"/>
      <c r="BO21" s="11"/>
      <c r="BP21" s="11"/>
      <c r="BQ21" s="1" t="s">
        <v>28</v>
      </c>
      <c r="BR21" s="16" t="e">
        <f t="shared" si="8"/>
        <v>#REF!</v>
      </c>
      <c r="BS21" s="16" t="e">
        <f t="shared" si="8"/>
        <v>#REF!</v>
      </c>
      <c r="BT21" s="16" t="e">
        <f t="shared" si="9"/>
        <v>#REF!</v>
      </c>
      <c r="BU21" s="16"/>
      <c r="BV21" s="11"/>
      <c r="BW21" s="48" t="e">
        <f>SUM(BW22:BW29)</f>
        <v>#REF!</v>
      </c>
      <c r="BX21" s="16" t="e">
        <f t="shared" ref="BX21:BZ21" si="28">SUM(BX22:BX29)</f>
        <v>#REF!</v>
      </c>
      <c r="BY21" s="16" t="e">
        <f t="shared" si="28"/>
        <v>#REF!</v>
      </c>
      <c r="BZ21" s="16" t="e">
        <f t="shared" si="28"/>
        <v>#REF!</v>
      </c>
      <c r="CA21" s="18"/>
      <c r="CB21" s="16" t="e">
        <f t="shared" ref="CB21:CC29" si="29">+BS21/BR21*100-100</f>
        <v>#REF!</v>
      </c>
      <c r="CC21" s="16" t="e">
        <f t="shared" si="29"/>
        <v>#REF!</v>
      </c>
      <c r="CD21" s="16"/>
      <c r="CE21" s="16" t="e">
        <f t="shared" ref="CE21:CG29" si="30">+BX21/BW21*100-100</f>
        <v>#REF!</v>
      </c>
      <c r="CF21" s="16" t="e">
        <f t="shared" si="30"/>
        <v>#REF!</v>
      </c>
      <c r="CG21" s="16" t="e">
        <f t="shared" si="30"/>
        <v>#REF!</v>
      </c>
      <c r="CI21" s="26"/>
      <c r="CJ21" s="26"/>
      <c r="CK21" s="26"/>
      <c r="CL21" s="26"/>
      <c r="CM21" s="26"/>
      <c r="CN21" s="26"/>
      <c r="CO21" s="26"/>
      <c r="CP21" s="26"/>
      <c r="CQ21" s="26"/>
    </row>
    <row r="22" spans="1:95" x14ac:dyDescent="0.25">
      <c r="A22">
        <f>+A19+1</f>
        <v>14</v>
      </c>
      <c r="B22" s="2" t="s">
        <v>29</v>
      </c>
      <c r="C22" s="5" t="e">
        <f>+#REF!</f>
        <v>#REF!</v>
      </c>
      <c r="D22" s="5" t="e">
        <f>+#REF!</f>
        <v>#REF!</v>
      </c>
      <c r="E22" s="5" t="e">
        <f>+#REF!</f>
        <v>#REF!</v>
      </c>
      <c r="F22" s="5" t="e">
        <f>+#REF!</f>
        <v>#REF!</v>
      </c>
      <c r="G22" s="5" t="e">
        <f>+#REF!</f>
        <v>#REF!</v>
      </c>
      <c r="H22" s="5" t="e">
        <f>+#REF!</f>
        <v>#REF!</v>
      </c>
      <c r="I22" s="5" t="e">
        <f>+#REF!</f>
        <v>#REF!</v>
      </c>
      <c r="J22" s="5" t="e">
        <f>+#REF!</f>
        <v>#REF!</v>
      </c>
      <c r="K22" s="5" t="e">
        <f>+#REF!</f>
        <v>#REF!</v>
      </c>
      <c r="L22" s="5" t="e">
        <f>+#REF!</f>
        <v>#REF!</v>
      </c>
      <c r="M22" s="5" t="e">
        <f>+#REF!</f>
        <v>#REF!</v>
      </c>
      <c r="N22" s="5" t="e">
        <f>+#REF!</f>
        <v>#REF!</v>
      </c>
      <c r="O22" s="5" t="e">
        <f>+#REF!</f>
        <v>#REF!</v>
      </c>
      <c r="P22" s="5" t="e">
        <f>+#REF!</f>
        <v>#REF!</v>
      </c>
      <c r="Q22" s="5" t="e">
        <f>+#REF!</f>
        <v>#REF!</v>
      </c>
      <c r="R22" s="5" t="e">
        <f>+#REF!</f>
        <v>#REF!</v>
      </c>
      <c r="S22" s="5" t="e">
        <f>+#REF!</f>
        <v>#REF!</v>
      </c>
      <c r="T22" s="5" t="e">
        <f>+#REF!</f>
        <v>#REF!</v>
      </c>
      <c r="U22" s="5" t="e">
        <f>+#REF!</f>
        <v>#REF!</v>
      </c>
      <c r="V22" s="5" t="e">
        <f>+#REF!</f>
        <v>#REF!</v>
      </c>
      <c r="W22" s="5" t="e">
        <f>+#REF!</f>
        <v>#REF!</v>
      </c>
      <c r="X22" s="5" t="e">
        <f>+#REF!</f>
        <v>#REF!</v>
      </c>
      <c r="Y22" s="5" t="e">
        <f>+#REF!</f>
        <v>#REF!</v>
      </c>
      <c r="Z22" s="5" t="e">
        <f>+#REF!</f>
        <v>#REF!</v>
      </c>
      <c r="AA22" s="5" t="e">
        <f>+#REF!</f>
        <v>#REF!</v>
      </c>
      <c r="AB22" s="5" t="e">
        <f>+#REF!</f>
        <v>#REF!</v>
      </c>
      <c r="AC22" s="5" t="e">
        <f>+#REF!</f>
        <v>#REF!</v>
      </c>
      <c r="AD22" s="5" t="e">
        <f>+#REF!</f>
        <v>#REF!</v>
      </c>
      <c r="AE22" s="5" t="e">
        <f>+#REF!</f>
        <v>#REF!</v>
      </c>
      <c r="AF22" s="5" t="e">
        <f>+#REF!</f>
        <v>#REF!</v>
      </c>
      <c r="AG22" s="5" t="e">
        <f>+#REF!</f>
        <v>#REF!</v>
      </c>
      <c r="AH22" s="5" t="e">
        <f>+#REF!</f>
        <v>#REF!</v>
      </c>
      <c r="AI22" s="5" t="e">
        <f>+#REF!</f>
        <v>#REF!</v>
      </c>
      <c r="AJ22" s="5" t="e">
        <f>+#REF!</f>
        <v>#REF!</v>
      </c>
      <c r="AK22" s="5" t="e">
        <f>+#REF!</f>
        <v>#REF!</v>
      </c>
      <c r="AL22" s="5" t="e">
        <f>+#REF!</f>
        <v>#REF!</v>
      </c>
      <c r="AM22" s="29" t="e">
        <f>+#REF!</f>
        <v>#REF!</v>
      </c>
      <c r="AN22" s="5" t="e">
        <f>+#REF!</f>
        <v>#REF!</v>
      </c>
      <c r="AO22" s="5" t="e">
        <f>+#REF!</f>
        <v>#REF!</v>
      </c>
      <c r="AP22" s="5" t="e">
        <f>+#REF!</f>
        <v>#REF!</v>
      </c>
      <c r="AQ22" s="5" t="e">
        <f>+#REF!</f>
        <v>#REF!</v>
      </c>
      <c r="AR22" s="5" t="e">
        <f>+#REF!</f>
        <v>#REF!</v>
      </c>
      <c r="AS22" s="5" t="e">
        <f>+#REF!</f>
        <v>#REF!</v>
      </c>
      <c r="AT22" s="5" t="e">
        <f>+#REF!</f>
        <v>#REF!</v>
      </c>
      <c r="AU22" s="5" t="e">
        <f>+#REF!</f>
        <v>#REF!</v>
      </c>
      <c r="AV22" s="5" t="e">
        <f>+#REF!</f>
        <v>#REF!</v>
      </c>
      <c r="AW22" s="5" t="e">
        <f>+#REF!</f>
        <v>#REF!</v>
      </c>
      <c r="AX22" s="5" t="e">
        <f>+#REF!</f>
        <v>#REF!</v>
      </c>
      <c r="AY22" s="29" t="e">
        <f>+#REF!</f>
        <v>#REF!</v>
      </c>
      <c r="AZ22" s="5" t="e">
        <f>+#REF!</f>
        <v>#REF!</v>
      </c>
      <c r="BA22" s="5" t="e">
        <f>+#REF!</f>
        <v>#REF!</v>
      </c>
      <c r="BB22" s="5" t="e">
        <f>+#REF!</f>
        <v>#REF!</v>
      </c>
      <c r="BC22" s="5" t="e">
        <f>+#REF!</f>
        <v>#REF!</v>
      </c>
      <c r="BD22" s="5" t="e">
        <f>+#REF!</f>
        <v>#REF!</v>
      </c>
      <c r="BE22" s="5" t="e">
        <f>+#REF!</f>
        <v>#REF!</v>
      </c>
      <c r="BF22" s="5" t="e">
        <f>+#REF!</f>
        <v>#REF!</v>
      </c>
      <c r="BG22" s="5" t="e">
        <f>+#REF!</f>
        <v>#REF!</v>
      </c>
      <c r="BH22" s="5" t="e">
        <f>+#REF!</f>
        <v>#REF!</v>
      </c>
      <c r="BI22" s="5" t="e">
        <f>+#REF!</f>
        <v>#REF!</v>
      </c>
      <c r="BJ22" s="5" t="e">
        <f>+#REF!</f>
        <v>#REF!</v>
      </c>
      <c r="BK22" s="29" t="e">
        <f>+#REF!</f>
        <v>#REF!</v>
      </c>
      <c r="BL22" s="5" t="e">
        <f>+#REF!</f>
        <v>#REF!</v>
      </c>
      <c r="BM22" s="5"/>
      <c r="BN22" s="5"/>
      <c r="BO22" s="5"/>
      <c r="BP22" s="5"/>
      <c r="BQ22" s="2" t="s">
        <v>29</v>
      </c>
      <c r="BR22" s="15" t="e">
        <f t="shared" si="8"/>
        <v>#REF!</v>
      </c>
      <c r="BS22" s="15" t="e">
        <f t="shared" si="8"/>
        <v>#REF!</v>
      </c>
      <c r="BT22" s="15" t="e">
        <f t="shared" si="9"/>
        <v>#REF!</v>
      </c>
      <c r="BU22" s="15"/>
      <c r="BV22" s="5"/>
      <c r="BW22" s="49" t="e">
        <f t="shared" ref="BW22:BW29" si="31">SUM(O22:X22)</f>
        <v>#REF!</v>
      </c>
      <c r="BX22" s="15" t="e">
        <f t="shared" ref="BX22:BX29" si="32">SUM(AA22:AJ22)</f>
        <v>#REF!</v>
      </c>
      <c r="BY22" s="15" t="e">
        <f t="shared" ref="BY22:BY29" si="33">SUM(AM22:AV22)</f>
        <v>#REF!</v>
      </c>
      <c r="BZ22" s="15" t="e">
        <f t="shared" ref="BZ22:BZ29" si="34">SUM(AY22:BH22)</f>
        <v>#REF!</v>
      </c>
      <c r="CA22" s="18"/>
      <c r="CB22" s="15" t="e">
        <f t="shared" si="29"/>
        <v>#REF!</v>
      </c>
      <c r="CC22" s="15" t="e">
        <f t="shared" si="29"/>
        <v>#REF!</v>
      </c>
      <c r="CD22" s="15"/>
      <c r="CE22" s="15" t="e">
        <f t="shared" si="30"/>
        <v>#REF!</v>
      </c>
      <c r="CF22" s="15" t="e">
        <f t="shared" si="30"/>
        <v>#REF!</v>
      </c>
      <c r="CG22" s="15" t="e">
        <f t="shared" si="30"/>
        <v>#REF!</v>
      </c>
      <c r="CI22" s="26"/>
      <c r="CJ22" s="26"/>
      <c r="CK22" s="26"/>
      <c r="CL22" s="26"/>
      <c r="CM22" s="26"/>
      <c r="CN22" s="26"/>
      <c r="CO22" s="26"/>
      <c r="CP22" s="26"/>
      <c r="CQ22" s="26"/>
    </row>
    <row r="23" spans="1:95" x14ac:dyDescent="0.25">
      <c r="A23">
        <f>+A22+1</f>
        <v>15</v>
      </c>
      <c r="B23" s="2" t="s">
        <v>30</v>
      </c>
      <c r="C23" s="5" t="e">
        <f>+#REF!</f>
        <v>#REF!</v>
      </c>
      <c r="D23" s="5" t="e">
        <f>+#REF!</f>
        <v>#REF!</v>
      </c>
      <c r="E23" s="5" t="e">
        <f>+#REF!</f>
        <v>#REF!</v>
      </c>
      <c r="F23" s="5" t="e">
        <f>+#REF!</f>
        <v>#REF!</v>
      </c>
      <c r="G23" s="5" t="e">
        <f>+#REF!</f>
        <v>#REF!</v>
      </c>
      <c r="H23" s="5" t="e">
        <f>+#REF!</f>
        <v>#REF!</v>
      </c>
      <c r="I23" s="5" t="e">
        <f>+#REF!</f>
        <v>#REF!</v>
      </c>
      <c r="J23" s="5" t="e">
        <f>+#REF!</f>
        <v>#REF!</v>
      </c>
      <c r="K23" s="5" t="e">
        <f>+#REF!</f>
        <v>#REF!</v>
      </c>
      <c r="L23" s="5" t="e">
        <f>+#REF!</f>
        <v>#REF!</v>
      </c>
      <c r="M23" s="5" t="e">
        <f>+#REF!</f>
        <v>#REF!</v>
      </c>
      <c r="N23" s="5" t="e">
        <f>+#REF!</f>
        <v>#REF!</v>
      </c>
      <c r="O23" s="5" t="e">
        <f>+#REF!</f>
        <v>#REF!</v>
      </c>
      <c r="P23" s="5" t="e">
        <f>+#REF!</f>
        <v>#REF!</v>
      </c>
      <c r="Q23" s="5" t="e">
        <f>+#REF!</f>
        <v>#REF!</v>
      </c>
      <c r="R23" s="5" t="e">
        <f>+#REF!</f>
        <v>#REF!</v>
      </c>
      <c r="S23" s="5" t="e">
        <f>+#REF!</f>
        <v>#REF!</v>
      </c>
      <c r="T23" s="5" t="e">
        <f>+#REF!</f>
        <v>#REF!</v>
      </c>
      <c r="U23" s="5" t="e">
        <f>+#REF!</f>
        <v>#REF!</v>
      </c>
      <c r="V23" s="5" t="e">
        <f>+#REF!</f>
        <v>#REF!</v>
      </c>
      <c r="W23" s="5" t="e">
        <f>+#REF!</f>
        <v>#REF!</v>
      </c>
      <c r="X23" s="5" t="e">
        <f>+#REF!</f>
        <v>#REF!</v>
      </c>
      <c r="Y23" s="5" t="e">
        <f>+#REF!</f>
        <v>#REF!</v>
      </c>
      <c r="Z23" s="5" t="e">
        <f>+#REF!</f>
        <v>#REF!</v>
      </c>
      <c r="AA23" s="5" t="e">
        <f>+#REF!</f>
        <v>#REF!</v>
      </c>
      <c r="AB23" s="5" t="e">
        <f>+#REF!</f>
        <v>#REF!</v>
      </c>
      <c r="AC23" s="5" t="e">
        <f>+#REF!</f>
        <v>#REF!</v>
      </c>
      <c r="AD23" s="5" t="e">
        <f>+#REF!</f>
        <v>#REF!</v>
      </c>
      <c r="AE23" s="5" t="e">
        <f>+#REF!</f>
        <v>#REF!</v>
      </c>
      <c r="AF23" s="5" t="e">
        <f>+#REF!</f>
        <v>#REF!</v>
      </c>
      <c r="AG23" s="5" t="e">
        <f>+#REF!</f>
        <v>#REF!</v>
      </c>
      <c r="AH23" s="5" t="e">
        <f>+#REF!</f>
        <v>#REF!</v>
      </c>
      <c r="AI23" s="5" t="e">
        <f>+#REF!</f>
        <v>#REF!</v>
      </c>
      <c r="AJ23" s="5" t="e">
        <f>+#REF!</f>
        <v>#REF!</v>
      </c>
      <c r="AK23" s="5" t="e">
        <f>+#REF!</f>
        <v>#REF!</v>
      </c>
      <c r="AL23" s="5" t="e">
        <f>+#REF!</f>
        <v>#REF!</v>
      </c>
      <c r="AM23" s="29" t="e">
        <f>+#REF!</f>
        <v>#REF!</v>
      </c>
      <c r="AN23" s="5" t="e">
        <f>+#REF!</f>
        <v>#REF!</v>
      </c>
      <c r="AO23" s="5" t="e">
        <f>+#REF!</f>
        <v>#REF!</v>
      </c>
      <c r="AP23" s="5" t="e">
        <f>+#REF!</f>
        <v>#REF!</v>
      </c>
      <c r="AQ23" s="5" t="e">
        <f>+#REF!</f>
        <v>#REF!</v>
      </c>
      <c r="AR23" s="5" t="e">
        <f>+#REF!</f>
        <v>#REF!</v>
      </c>
      <c r="AS23" s="5" t="e">
        <f>+#REF!</f>
        <v>#REF!</v>
      </c>
      <c r="AT23" s="5" t="e">
        <f>+#REF!</f>
        <v>#REF!</v>
      </c>
      <c r="AU23" s="5" t="e">
        <f>+#REF!</f>
        <v>#REF!</v>
      </c>
      <c r="AV23" s="5" t="e">
        <f>+#REF!</f>
        <v>#REF!</v>
      </c>
      <c r="AW23" s="5" t="e">
        <f>+#REF!</f>
        <v>#REF!</v>
      </c>
      <c r="AX23" s="5" t="e">
        <f>+#REF!</f>
        <v>#REF!</v>
      </c>
      <c r="AY23" s="29" t="e">
        <f>+#REF!</f>
        <v>#REF!</v>
      </c>
      <c r="AZ23" s="5" t="e">
        <f>+#REF!</f>
        <v>#REF!</v>
      </c>
      <c r="BA23" s="5" t="e">
        <f>+#REF!</f>
        <v>#REF!</v>
      </c>
      <c r="BB23" s="5" t="e">
        <f>+#REF!</f>
        <v>#REF!</v>
      </c>
      <c r="BC23" s="5" t="e">
        <f>+#REF!</f>
        <v>#REF!</v>
      </c>
      <c r="BD23" s="5" t="e">
        <f>+#REF!</f>
        <v>#REF!</v>
      </c>
      <c r="BE23" s="5" t="e">
        <f>+#REF!</f>
        <v>#REF!</v>
      </c>
      <c r="BF23" s="5" t="e">
        <f>+#REF!</f>
        <v>#REF!</v>
      </c>
      <c r="BG23" s="5" t="e">
        <f>+#REF!</f>
        <v>#REF!</v>
      </c>
      <c r="BH23" s="5" t="e">
        <f>+#REF!</f>
        <v>#REF!</v>
      </c>
      <c r="BI23" s="5" t="e">
        <f>+#REF!</f>
        <v>#REF!</v>
      </c>
      <c r="BJ23" s="5" t="e">
        <f>+#REF!</f>
        <v>#REF!</v>
      </c>
      <c r="BK23" s="29" t="e">
        <f>+#REF!</f>
        <v>#REF!</v>
      </c>
      <c r="BL23" s="5" t="e">
        <f>+#REF!</f>
        <v>#REF!</v>
      </c>
      <c r="BM23" s="5"/>
      <c r="BN23" s="5"/>
      <c r="BO23" s="5"/>
      <c r="BP23" s="5"/>
      <c r="BQ23" s="2" t="s">
        <v>30</v>
      </c>
      <c r="BR23" s="15" t="e">
        <f t="shared" si="8"/>
        <v>#REF!</v>
      </c>
      <c r="BS23" s="15" t="e">
        <f t="shared" si="8"/>
        <v>#REF!</v>
      </c>
      <c r="BT23" s="15" t="e">
        <f t="shared" si="9"/>
        <v>#REF!</v>
      </c>
      <c r="BU23" s="15"/>
      <c r="BV23" s="5"/>
      <c r="BW23" s="49" t="e">
        <f t="shared" si="31"/>
        <v>#REF!</v>
      </c>
      <c r="BX23" s="15" t="e">
        <f t="shared" si="32"/>
        <v>#REF!</v>
      </c>
      <c r="BY23" s="15" t="e">
        <f t="shared" si="33"/>
        <v>#REF!</v>
      </c>
      <c r="BZ23" s="15" t="e">
        <f t="shared" si="34"/>
        <v>#REF!</v>
      </c>
      <c r="CA23" s="18"/>
      <c r="CB23" s="15" t="e">
        <f t="shared" si="29"/>
        <v>#REF!</v>
      </c>
      <c r="CC23" s="15" t="e">
        <f t="shared" si="29"/>
        <v>#REF!</v>
      </c>
      <c r="CD23" s="15"/>
      <c r="CE23" s="15" t="e">
        <f t="shared" si="30"/>
        <v>#REF!</v>
      </c>
      <c r="CF23" s="15" t="e">
        <f t="shared" si="30"/>
        <v>#REF!</v>
      </c>
      <c r="CG23" s="15" t="e">
        <f t="shared" si="30"/>
        <v>#REF!</v>
      </c>
      <c r="CI23" s="26"/>
      <c r="CJ23" s="26"/>
      <c r="CK23" s="26"/>
      <c r="CL23" s="26"/>
      <c r="CM23" s="26"/>
      <c r="CN23" s="26"/>
      <c r="CO23" s="26"/>
      <c r="CP23" s="26"/>
      <c r="CQ23" s="26"/>
    </row>
    <row r="24" spans="1:95" x14ac:dyDescent="0.25">
      <c r="A24">
        <f t="shared" ref="A24:A29" si="35">+A23+1</f>
        <v>16</v>
      </c>
      <c r="B24" s="2" t="s">
        <v>31</v>
      </c>
      <c r="C24" s="5" t="e">
        <f>+#REF!</f>
        <v>#REF!</v>
      </c>
      <c r="D24" s="5" t="e">
        <f>+#REF!</f>
        <v>#REF!</v>
      </c>
      <c r="E24" s="5" t="e">
        <f>+#REF!</f>
        <v>#REF!</v>
      </c>
      <c r="F24" s="5" t="e">
        <f>+#REF!</f>
        <v>#REF!</v>
      </c>
      <c r="G24" s="5" t="e">
        <f>+#REF!</f>
        <v>#REF!</v>
      </c>
      <c r="H24" s="5" t="e">
        <f>+#REF!</f>
        <v>#REF!</v>
      </c>
      <c r="I24" s="5" t="e">
        <f>+#REF!</f>
        <v>#REF!</v>
      </c>
      <c r="J24" s="5" t="e">
        <f>+#REF!</f>
        <v>#REF!</v>
      </c>
      <c r="K24" s="5" t="e">
        <f>+#REF!</f>
        <v>#REF!</v>
      </c>
      <c r="L24" s="5" t="e">
        <f>+#REF!</f>
        <v>#REF!</v>
      </c>
      <c r="M24" s="5" t="e">
        <f>+#REF!</f>
        <v>#REF!</v>
      </c>
      <c r="N24" s="5" t="e">
        <f>+#REF!</f>
        <v>#REF!</v>
      </c>
      <c r="O24" s="5" t="e">
        <f>+#REF!</f>
        <v>#REF!</v>
      </c>
      <c r="P24" s="5" t="e">
        <f>+#REF!</f>
        <v>#REF!</v>
      </c>
      <c r="Q24" s="5" t="e">
        <f>+#REF!</f>
        <v>#REF!</v>
      </c>
      <c r="R24" s="5" t="e">
        <f>+#REF!</f>
        <v>#REF!</v>
      </c>
      <c r="S24" s="5" t="e">
        <f>+#REF!</f>
        <v>#REF!</v>
      </c>
      <c r="T24" s="5" t="e">
        <f>+#REF!</f>
        <v>#REF!</v>
      </c>
      <c r="U24" s="5" t="e">
        <f>+#REF!</f>
        <v>#REF!</v>
      </c>
      <c r="V24" s="5" t="e">
        <f>+#REF!</f>
        <v>#REF!</v>
      </c>
      <c r="W24" s="5" t="e">
        <f>+#REF!</f>
        <v>#REF!</v>
      </c>
      <c r="X24" s="5" t="e">
        <f>+#REF!</f>
        <v>#REF!</v>
      </c>
      <c r="Y24" s="5" t="e">
        <f>+#REF!</f>
        <v>#REF!</v>
      </c>
      <c r="Z24" s="5" t="e">
        <f>+#REF!</f>
        <v>#REF!</v>
      </c>
      <c r="AA24" s="5" t="e">
        <f>+#REF!</f>
        <v>#REF!</v>
      </c>
      <c r="AB24" s="5" t="e">
        <f>+#REF!</f>
        <v>#REF!</v>
      </c>
      <c r="AC24" s="5" t="e">
        <f>+#REF!</f>
        <v>#REF!</v>
      </c>
      <c r="AD24" s="5" t="e">
        <f>+#REF!</f>
        <v>#REF!</v>
      </c>
      <c r="AE24" s="5" t="e">
        <f>+#REF!</f>
        <v>#REF!</v>
      </c>
      <c r="AF24" s="5" t="e">
        <f>+#REF!</f>
        <v>#REF!</v>
      </c>
      <c r="AG24" s="5" t="e">
        <f>+#REF!</f>
        <v>#REF!</v>
      </c>
      <c r="AH24" s="5" t="e">
        <f>+#REF!</f>
        <v>#REF!</v>
      </c>
      <c r="AI24" s="5" t="e">
        <f>+#REF!</f>
        <v>#REF!</v>
      </c>
      <c r="AJ24" s="5" t="e">
        <f>+#REF!</f>
        <v>#REF!</v>
      </c>
      <c r="AK24" s="5" t="e">
        <f>+#REF!</f>
        <v>#REF!</v>
      </c>
      <c r="AL24" s="5" t="e">
        <f>+#REF!</f>
        <v>#REF!</v>
      </c>
      <c r="AM24" s="29" t="e">
        <f>+#REF!</f>
        <v>#REF!</v>
      </c>
      <c r="AN24" s="5" t="e">
        <f>+#REF!</f>
        <v>#REF!</v>
      </c>
      <c r="AO24" s="5" t="e">
        <f>+#REF!</f>
        <v>#REF!</v>
      </c>
      <c r="AP24" s="5" t="e">
        <f>+#REF!</f>
        <v>#REF!</v>
      </c>
      <c r="AQ24" s="5" t="e">
        <f>+#REF!</f>
        <v>#REF!</v>
      </c>
      <c r="AR24" s="5" t="e">
        <f>+#REF!</f>
        <v>#REF!</v>
      </c>
      <c r="AS24" s="5" t="e">
        <f>+#REF!</f>
        <v>#REF!</v>
      </c>
      <c r="AT24" s="5" t="e">
        <f>+#REF!</f>
        <v>#REF!</v>
      </c>
      <c r="AU24" s="5" t="e">
        <f>+#REF!</f>
        <v>#REF!</v>
      </c>
      <c r="AV24" s="5" t="e">
        <f>+#REF!</f>
        <v>#REF!</v>
      </c>
      <c r="AW24" s="5" t="e">
        <f>+#REF!</f>
        <v>#REF!</v>
      </c>
      <c r="AX24" s="5" t="e">
        <f>+#REF!</f>
        <v>#REF!</v>
      </c>
      <c r="AY24" s="29" t="e">
        <f>+#REF!</f>
        <v>#REF!</v>
      </c>
      <c r="AZ24" s="5" t="e">
        <f>+#REF!</f>
        <v>#REF!</v>
      </c>
      <c r="BA24" s="5" t="e">
        <f>+#REF!</f>
        <v>#REF!</v>
      </c>
      <c r="BB24" s="5" t="e">
        <f>+#REF!</f>
        <v>#REF!</v>
      </c>
      <c r="BC24" s="5" t="e">
        <f>+#REF!</f>
        <v>#REF!</v>
      </c>
      <c r="BD24" s="5" t="e">
        <f>+#REF!</f>
        <v>#REF!</v>
      </c>
      <c r="BE24" s="5" t="e">
        <f>+#REF!</f>
        <v>#REF!</v>
      </c>
      <c r="BF24" s="5" t="e">
        <f>+#REF!</f>
        <v>#REF!</v>
      </c>
      <c r="BG24" s="5" t="e">
        <f>+#REF!</f>
        <v>#REF!</v>
      </c>
      <c r="BH24" s="5" t="e">
        <f>+#REF!</f>
        <v>#REF!</v>
      </c>
      <c r="BI24" s="5" t="e">
        <f>+#REF!</f>
        <v>#REF!</v>
      </c>
      <c r="BJ24" s="5" t="e">
        <f>+#REF!</f>
        <v>#REF!</v>
      </c>
      <c r="BK24" s="29" t="e">
        <f>+#REF!</f>
        <v>#REF!</v>
      </c>
      <c r="BL24" s="5" t="e">
        <f>+#REF!</f>
        <v>#REF!</v>
      </c>
      <c r="BM24" s="5"/>
      <c r="BN24" s="5"/>
      <c r="BO24" s="5"/>
      <c r="BP24" s="5"/>
      <c r="BQ24" s="2" t="s">
        <v>31</v>
      </c>
      <c r="BR24" s="15" t="e">
        <f t="shared" si="8"/>
        <v>#REF!</v>
      </c>
      <c r="BS24" s="15" t="e">
        <f t="shared" si="8"/>
        <v>#REF!</v>
      </c>
      <c r="BT24" s="15" t="e">
        <f t="shared" si="9"/>
        <v>#REF!</v>
      </c>
      <c r="BU24" s="15"/>
      <c r="BV24" s="5"/>
      <c r="BW24" s="49" t="e">
        <f t="shared" si="31"/>
        <v>#REF!</v>
      </c>
      <c r="BX24" s="15" t="e">
        <f t="shared" si="32"/>
        <v>#REF!</v>
      </c>
      <c r="BY24" s="15" t="e">
        <f t="shared" si="33"/>
        <v>#REF!</v>
      </c>
      <c r="BZ24" s="15" t="e">
        <f t="shared" si="34"/>
        <v>#REF!</v>
      </c>
      <c r="CA24" s="18"/>
      <c r="CB24" s="15" t="e">
        <f t="shared" si="29"/>
        <v>#REF!</v>
      </c>
      <c r="CC24" s="15" t="e">
        <f t="shared" si="29"/>
        <v>#REF!</v>
      </c>
      <c r="CD24" s="15"/>
      <c r="CE24" s="15" t="e">
        <f t="shared" si="30"/>
        <v>#REF!</v>
      </c>
      <c r="CF24" s="15" t="e">
        <f t="shared" si="30"/>
        <v>#REF!</v>
      </c>
      <c r="CG24" s="15" t="e">
        <f t="shared" si="30"/>
        <v>#REF!</v>
      </c>
      <c r="CI24" s="26"/>
      <c r="CJ24" s="26"/>
      <c r="CK24" s="26"/>
      <c r="CL24" s="26"/>
      <c r="CM24" s="26"/>
      <c r="CN24" s="26"/>
      <c r="CO24" s="26"/>
      <c r="CP24" s="26"/>
      <c r="CQ24" s="26"/>
    </row>
    <row r="25" spans="1:95" x14ac:dyDescent="0.25">
      <c r="A25">
        <f t="shared" si="35"/>
        <v>17</v>
      </c>
      <c r="B25" s="2" t="s">
        <v>32</v>
      </c>
      <c r="C25" s="5" t="e">
        <f>+#REF!</f>
        <v>#REF!</v>
      </c>
      <c r="D25" s="5" t="e">
        <f>+#REF!</f>
        <v>#REF!</v>
      </c>
      <c r="E25" s="5" t="e">
        <f>+#REF!</f>
        <v>#REF!</v>
      </c>
      <c r="F25" s="5" t="e">
        <f>+#REF!</f>
        <v>#REF!</v>
      </c>
      <c r="G25" s="5" t="e">
        <f>+#REF!</f>
        <v>#REF!</v>
      </c>
      <c r="H25" s="5" t="e">
        <f>+#REF!</f>
        <v>#REF!</v>
      </c>
      <c r="I25" s="5" t="e">
        <f>+#REF!</f>
        <v>#REF!</v>
      </c>
      <c r="J25" s="5" t="e">
        <f>+#REF!</f>
        <v>#REF!</v>
      </c>
      <c r="K25" s="5" t="e">
        <f>+#REF!</f>
        <v>#REF!</v>
      </c>
      <c r="L25" s="5" t="e">
        <f>+#REF!</f>
        <v>#REF!</v>
      </c>
      <c r="M25" s="5" t="e">
        <f>+#REF!</f>
        <v>#REF!</v>
      </c>
      <c r="N25" s="5" t="e">
        <f>+#REF!</f>
        <v>#REF!</v>
      </c>
      <c r="O25" s="5" t="e">
        <f>+#REF!</f>
        <v>#REF!</v>
      </c>
      <c r="P25" s="5" t="e">
        <f>+#REF!</f>
        <v>#REF!</v>
      </c>
      <c r="Q25" s="5" t="e">
        <f>+#REF!</f>
        <v>#REF!</v>
      </c>
      <c r="R25" s="5" t="e">
        <f>+#REF!</f>
        <v>#REF!</v>
      </c>
      <c r="S25" s="5" t="e">
        <f>+#REF!</f>
        <v>#REF!</v>
      </c>
      <c r="T25" s="5" t="e">
        <f>+#REF!</f>
        <v>#REF!</v>
      </c>
      <c r="U25" s="5" t="e">
        <f>+#REF!</f>
        <v>#REF!</v>
      </c>
      <c r="V25" s="5" t="e">
        <f>+#REF!</f>
        <v>#REF!</v>
      </c>
      <c r="W25" s="5" t="e">
        <f>+#REF!</f>
        <v>#REF!</v>
      </c>
      <c r="X25" s="5" t="e">
        <f>+#REF!</f>
        <v>#REF!</v>
      </c>
      <c r="Y25" s="5" t="e">
        <f>+#REF!</f>
        <v>#REF!</v>
      </c>
      <c r="Z25" s="5" t="e">
        <f>+#REF!</f>
        <v>#REF!</v>
      </c>
      <c r="AA25" s="5" t="e">
        <f>+#REF!</f>
        <v>#REF!</v>
      </c>
      <c r="AB25" s="5" t="e">
        <f>+#REF!</f>
        <v>#REF!</v>
      </c>
      <c r="AC25" s="5" t="e">
        <f>+#REF!</f>
        <v>#REF!</v>
      </c>
      <c r="AD25" s="5" t="e">
        <f>+#REF!</f>
        <v>#REF!</v>
      </c>
      <c r="AE25" s="5" t="e">
        <f>+#REF!</f>
        <v>#REF!</v>
      </c>
      <c r="AF25" s="5" t="e">
        <f>+#REF!</f>
        <v>#REF!</v>
      </c>
      <c r="AG25" s="5" t="e">
        <f>+#REF!</f>
        <v>#REF!</v>
      </c>
      <c r="AH25" s="5" t="e">
        <f>+#REF!</f>
        <v>#REF!</v>
      </c>
      <c r="AI25" s="5" t="e">
        <f>+#REF!</f>
        <v>#REF!</v>
      </c>
      <c r="AJ25" s="5" t="e">
        <f>+#REF!</f>
        <v>#REF!</v>
      </c>
      <c r="AK25" s="5" t="e">
        <f>+#REF!</f>
        <v>#REF!</v>
      </c>
      <c r="AL25" s="5" t="e">
        <f>+#REF!</f>
        <v>#REF!</v>
      </c>
      <c r="AM25" s="29" t="e">
        <f>+#REF!</f>
        <v>#REF!</v>
      </c>
      <c r="AN25" s="5" t="e">
        <f>+#REF!</f>
        <v>#REF!</v>
      </c>
      <c r="AO25" s="5" t="e">
        <f>+#REF!</f>
        <v>#REF!</v>
      </c>
      <c r="AP25" s="5" t="e">
        <f>+#REF!</f>
        <v>#REF!</v>
      </c>
      <c r="AQ25" s="5" t="e">
        <f>+#REF!</f>
        <v>#REF!</v>
      </c>
      <c r="AR25" s="5" t="e">
        <f>+#REF!</f>
        <v>#REF!</v>
      </c>
      <c r="AS25" s="5" t="e">
        <f>+#REF!</f>
        <v>#REF!</v>
      </c>
      <c r="AT25" s="5" t="e">
        <f>+#REF!</f>
        <v>#REF!</v>
      </c>
      <c r="AU25" s="5" t="e">
        <f>+#REF!</f>
        <v>#REF!</v>
      </c>
      <c r="AV25" s="5" t="e">
        <f>+#REF!</f>
        <v>#REF!</v>
      </c>
      <c r="AW25" s="5" t="e">
        <f>+#REF!</f>
        <v>#REF!</v>
      </c>
      <c r="AX25" s="5" t="e">
        <f>+#REF!</f>
        <v>#REF!</v>
      </c>
      <c r="AY25" s="29" t="e">
        <f>+#REF!</f>
        <v>#REF!</v>
      </c>
      <c r="AZ25" s="5" t="e">
        <f>+#REF!</f>
        <v>#REF!</v>
      </c>
      <c r="BA25" s="5" t="e">
        <f>+#REF!</f>
        <v>#REF!</v>
      </c>
      <c r="BB25" s="5" t="e">
        <f>+#REF!</f>
        <v>#REF!</v>
      </c>
      <c r="BC25" s="5" t="e">
        <f>+#REF!</f>
        <v>#REF!</v>
      </c>
      <c r="BD25" s="5" t="e">
        <f>+#REF!</f>
        <v>#REF!</v>
      </c>
      <c r="BE25" s="5" t="e">
        <f>+#REF!</f>
        <v>#REF!</v>
      </c>
      <c r="BF25" s="5" t="e">
        <f>+#REF!</f>
        <v>#REF!</v>
      </c>
      <c r="BG25" s="5" t="e">
        <f>+#REF!</f>
        <v>#REF!</v>
      </c>
      <c r="BH25" s="5" t="e">
        <f>+#REF!</f>
        <v>#REF!</v>
      </c>
      <c r="BI25" s="5" t="e">
        <f>+#REF!</f>
        <v>#REF!</v>
      </c>
      <c r="BJ25" s="5" t="e">
        <f>+#REF!</f>
        <v>#REF!</v>
      </c>
      <c r="BK25" s="29" t="e">
        <f>+#REF!</f>
        <v>#REF!</v>
      </c>
      <c r="BL25" s="5" t="e">
        <f>+#REF!</f>
        <v>#REF!</v>
      </c>
      <c r="BM25" s="5"/>
      <c r="BN25" s="5"/>
      <c r="BO25" s="5"/>
      <c r="BP25" s="5"/>
      <c r="BQ25" s="2" t="s">
        <v>32</v>
      </c>
      <c r="BR25" s="15" t="e">
        <f t="shared" si="8"/>
        <v>#REF!</v>
      </c>
      <c r="BS25" s="15" t="e">
        <f t="shared" si="8"/>
        <v>#REF!</v>
      </c>
      <c r="BT25" s="15" t="e">
        <f t="shared" si="9"/>
        <v>#REF!</v>
      </c>
      <c r="BU25" s="15"/>
      <c r="BV25" s="5"/>
      <c r="BW25" s="49" t="e">
        <f t="shared" si="31"/>
        <v>#REF!</v>
      </c>
      <c r="BX25" s="15" t="e">
        <f t="shared" si="32"/>
        <v>#REF!</v>
      </c>
      <c r="BY25" s="15" t="e">
        <f t="shared" si="33"/>
        <v>#REF!</v>
      </c>
      <c r="BZ25" s="15" t="e">
        <f t="shared" si="34"/>
        <v>#REF!</v>
      </c>
      <c r="CA25" s="18"/>
      <c r="CB25" s="15" t="e">
        <f t="shared" si="29"/>
        <v>#REF!</v>
      </c>
      <c r="CC25" s="15" t="e">
        <f t="shared" si="29"/>
        <v>#REF!</v>
      </c>
      <c r="CD25" s="15"/>
      <c r="CE25" s="15" t="e">
        <f t="shared" si="30"/>
        <v>#REF!</v>
      </c>
      <c r="CF25" s="15" t="e">
        <f t="shared" si="30"/>
        <v>#REF!</v>
      </c>
      <c r="CG25" s="15" t="e">
        <f t="shared" si="30"/>
        <v>#REF!</v>
      </c>
      <c r="CI25" s="26"/>
      <c r="CJ25" s="26"/>
      <c r="CK25" s="26"/>
      <c r="CL25" s="26"/>
      <c r="CM25" s="26"/>
      <c r="CN25" s="26"/>
      <c r="CO25" s="26"/>
      <c r="CP25" s="26"/>
      <c r="CQ25" s="26"/>
    </row>
    <row r="26" spans="1:95" x14ac:dyDescent="0.25">
      <c r="A26">
        <f t="shared" si="35"/>
        <v>18</v>
      </c>
      <c r="B26" s="2" t="s">
        <v>33</v>
      </c>
      <c r="C26" s="5" t="e">
        <f>+#REF!</f>
        <v>#REF!</v>
      </c>
      <c r="D26" s="5" t="e">
        <f>+#REF!</f>
        <v>#REF!</v>
      </c>
      <c r="E26" s="5" t="e">
        <f>+#REF!</f>
        <v>#REF!</v>
      </c>
      <c r="F26" s="5" t="e">
        <f>+#REF!</f>
        <v>#REF!</v>
      </c>
      <c r="G26" s="5" t="e">
        <f>+#REF!</f>
        <v>#REF!</v>
      </c>
      <c r="H26" s="5" t="e">
        <f>+#REF!</f>
        <v>#REF!</v>
      </c>
      <c r="I26" s="5" t="e">
        <f>+#REF!</f>
        <v>#REF!</v>
      </c>
      <c r="J26" s="5" t="e">
        <f>+#REF!</f>
        <v>#REF!</v>
      </c>
      <c r="K26" s="5" t="e">
        <f>+#REF!</f>
        <v>#REF!</v>
      </c>
      <c r="L26" s="5" t="e">
        <f>+#REF!</f>
        <v>#REF!</v>
      </c>
      <c r="M26" s="5" t="e">
        <f>+#REF!</f>
        <v>#REF!</v>
      </c>
      <c r="N26" s="5" t="e">
        <f>+#REF!</f>
        <v>#REF!</v>
      </c>
      <c r="O26" s="5" t="e">
        <f>+#REF!</f>
        <v>#REF!</v>
      </c>
      <c r="P26" s="5" t="e">
        <f>+#REF!</f>
        <v>#REF!</v>
      </c>
      <c r="Q26" s="5" t="e">
        <f>+#REF!</f>
        <v>#REF!</v>
      </c>
      <c r="R26" s="5" t="e">
        <f>+#REF!</f>
        <v>#REF!</v>
      </c>
      <c r="S26" s="5" t="e">
        <f>+#REF!</f>
        <v>#REF!</v>
      </c>
      <c r="T26" s="5" t="e">
        <f>+#REF!</f>
        <v>#REF!</v>
      </c>
      <c r="U26" s="5" t="e">
        <f>+#REF!</f>
        <v>#REF!</v>
      </c>
      <c r="V26" s="5" t="e">
        <f>+#REF!</f>
        <v>#REF!</v>
      </c>
      <c r="W26" s="5" t="e">
        <f>+#REF!</f>
        <v>#REF!</v>
      </c>
      <c r="X26" s="5" t="e">
        <f>+#REF!</f>
        <v>#REF!</v>
      </c>
      <c r="Y26" s="5" t="e">
        <f>+#REF!</f>
        <v>#REF!</v>
      </c>
      <c r="Z26" s="5" t="e">
        <f>+#REF!</f>
        <v>#REF!</v>
      </c>
      <c r="AA26" s="5" t="e">
        <f>+#REF!</f>
        <v>#REF!</v>
      </c>
      <c r="AB26" s="5" t="e">
        <f>+#REF!</f>
        <v>#REF!</v>
      </c>
      <c r="AC26" s="5" t="e">
        <f>+#REF!</f>
        <v>#REF!</v>
      </c>
      <c r="AD26" s="5" t="e">
        <f>+#REF!</f>
        <v>#REF!</v>
      </c>
      <c r="AE26" s="5" t="e">
        <f>+#REF!</f>
        <v>#REF!</v>
      </c>
      <c r="AF26" s="5" t="e">
        <f>+#REF!</f>
        <v>#REF!</v>
      </c>
      <c r="AG26" s="5" t="e">
        <f>+#REF!</f>
        <v>#REF!</v>
      </c>
      <c r="AH26" s="5" t="e">
        <f>+#REF!</f>
        <v>#REF!</v>
      </c>
      <c r="AI26" s="5" t="e">
        <f>+#REF!</f>
        <v>#REF!</v>
      </c>
      <c r="AJ26" s="5" t="e">
        <f>+#REF!</f>
        <v>#REF!</v>
      </c>
      <c r="AK26" s="5" t="e">
        <f>+#REF!</f>
        <v>#REF!</v>
      </c>
      <c r="AL26" s="5" t="e">
        <f>+#REF!</f>
        <v>#REF!</v>
      </c>
      <c r="AM26" s="29" t="e">
        <f>+#REF!</f>
        <v>#REF!</v>
      </c>
      <c r="AN26" s="5" t="e">
        <f>+#REF!</f>
        <v>#REF!</v>
      </c>
      <c r="AO26" s="5" t="e">
        <f>+#REF!</f>
        <v>#REF!</v>
      </c>
      <c r="AP26" s="5" t="e">
        <f>+#REF!</f>
        <v>#REF!</v>
      </c>
      <c r="AQ26" s="5" t="e">
        <f>+#REF!</f>
        <v>#REF!</v>
      </c>
      <c r="AR26" s="5" t="e">
        <f>+#REF!</f>
        <v>#REF!</v>
      </c>
      <c r="AS26" s="5" t="e">
        <f>+#REF!</f>
        <v>#REF!</v>
      </c>
      <c r="AT26" s="5" t="e">
        <f>+#REF!</f>
        <v>#REF!</v>
      </c>
      <c r="AU26" s="5" t="e">
        <f>+#REF!</f>
        <v>#REF!</v>
      </c>
      <c r="AV26" s="5" t="e">
        <f>+#REF!</f>
        <v>#REF!</v>
      </c>
      <c r="AW26" s="5" t="e">
        <f>+#REF!</f>
        <v>#REF!</v>
      </c>
      <c r="AX26" s="5" t="e">
        <f>+#REF!</f>
        <v>#REF!</v>
      </c>
      <c r="AY26" s="29" t="e">
        <f>+#REF!</f>
        <v>#REF!</v>
      </c>
      <c r="AZ26" s="5" t="e">
        <f>+#REF!</f>
        <v>#REF!</v>
      </c>
      <c r="BA26" s="5" t="e">
        <f>+#REF!</f>
        <v>#REF!</v>
      </c>
      <c r="BB26" s="5" t="e">
        <f>+#REF!</f>
        <v>#REF!</v>
      </c>
      <c r="BC26" s="5" t="e">
        <f>+#REF!</f>
        <v>#REF!</v>
      </c>
      <c r="BD26" s="5" t="e">
        <f>+#REF!</f>
        <v>#REF!</v>
      </c>
      <c r="BE26" s="5" t="e">
        <f>+#REF!</f>
        <v>#REF!</v>
      </c>
      <c r="BF26" s="5" t="e">
        <f>+#REF!</f>
        <v>#REF!</v>
      </c>
      <c r="BG26" s="5" t="e">
        <f>+#REF!</f>
        <v>#REF!</v>
      </c>
      <c r="BH26" s="5" t="e">
        <f>+#REF!</f>
        <v>#REF!</v>
      </c>
      <c r="BI26" s="5" t="e">
        <f>+#REF!</f>
        <v>#REF!</v>
      </c>
      <c r="BJ26" s="5" t="e">
        <f>+#REF!</f>
        <v>#REF!</v>
      </c>
      <c r="BK26" s="29" t="e">
        <f>+#REF!</f>
        <v>#REF!</v>
      </c>
      <c r="BL26" s="5" t="e">
        <f>+#REF!</f>
        <v>#REF!</v>
      </c>
      <c r="BM26" s="5"/>
      <c r="BN26" s="5"/>
      <c r="BO26" s="5"/>
      <c r="BP26" s="5"/>
      <c r="BQ26" s="2" t="s">
        <v>33</v>
      </c>
      <c r="BR26" s="15" t="e">
        <f t="shared" si="8"/>
        <v>#REF!</v>
      </c>
      <c r="BS26" s="15" t="e">
        <f t="shared" si="8"/>
        <v>#REF!</v>
      </c>
      <c r="BT26" s="15" t="e">
        <f t="shared" si="9"/>
        <v>#REF!</v>
      </c>
      <c r="BU26" s="15"/>
      <c r="BV26" s="5"/>
      <c r="BW26" s="49" t="e">
        <f t="shared" si="31"/>
        <v>#REF!</v>
      </c>
      <c r="BX26" s="15" t="e">
        <f t="shared" si="32"/>
        <v>#REF!</v>
      </c>
      <c r="BY26" s="15" t="e">
        <f t="shared" si="33"/>
        <v>#REF!</v>
      </c>
      <c r="BZ26" s="15" t="e">
        <f t="shared" si="34"/>
        <v>#REF!</v>
      </c>
      <c r="CA26" s="18"/>
      <c r="CB26" s="15" t="e">
        <f t="shared" si="29"/>
        <v>#REF!</v>
      </c>
      <c r="CC26" s="15" t="e">
        <f t="shared" si="29"/>
        <v>#REF!</v>
      </c>
      <c r="CD26" s="15"/>
      <c r="CE26" s="15" t="e">
        <f t="shared" si="30"/>
        <v>#REF!</v>
      </c>
      <c r="CF26" s="15" t="e">
        <f t="shared" si="30"/>
        <v>#REF!</v>
      </c>
      <c r="CG26" s="15" t="e">
        <f t="shared" si="30"/>
        <v>#REF!</v>
      </c>
      <c r="CI26" s="26"/>
      <c r="CJ26" s="26"/>
      <c r="CK26" s="26"/>
      <c r="CL26" s="26"/>
      <c r="CM26" s="26"/>
      <c r="CN26" s="26"/>
      <c r="CO26" s="26"/>
      <c r="CP26" s="26"/>
      <c r="CQ26" s="26"/>
    </row>
    <row r="27" spans="1:95" x14ac:dyDescent="0.25">
      <c r="A27">
        <f t="shared" si="35"/>
        <v>19</v>
      </c>
      <c r="B27" s="2" t="s">
        <v>34</v>
      </c>
      <c r="C27" s="5" t="e">
        <f>+#REF!</f>
        <v>#REF!</v>
      </c>
      <c r="D27" s="5" t="e">
        <f>+#REF!</f>
        <v>#REF!</v>
      </c>
      <c r="E27" s="5" t="e">
        <f>+#REF!</f>
        <v>#REF!</v>
      </c>
      <c r="F27" s="5" t="e">
        <f>+#REF!</f>
        <v>#REF!</v>
      </c>
      <c r="G27" s="5" t="e">
        <f>+#REF!</f>
        <v>#REF!</v>
      </c>
      <c r="H27" s="5" t="e">
        <f>+#REF!</f>
        <v>#REF!</v>
      </c>
      <c r="I27" s="5" t="e">
        <f>+#REF!</f>
        <v>#REF!</v>
      </c>
      <c r="J27" s="5" t="e">
        <f>+#REF!</f>
        <v>#REF!</v>
      </c>
      <c r="K27" s="5" t="e">
        <f>+#REF!</f>
        <v>#REF!</v>
      </c>
      <c r="L27" s="5" t="e">
        <f>+#REF!</f>
        <v>#REF!</v>
      </c>
      <c r="M27" s="5" t="e">
        <f>+#REF!</f>
        <v>#REF!</v>
      </c>
      <c r="N27" s="5" t="e">
        <f>+#REF!</f>
        <v>#REF!</v>
      </c>
      <c r="O27" s="5" t="e">
        <f>+#REF!</f>
        <v>#REF!</v>
      </c>
      <c r="P27" s="5" t="e">
        <f>+#REF!</f>
        <v>#REF!</v>
      </c>
      <c r="Q27" s="5" t="e">
        <f>+#REF!</f>
        <v>#REF!</v>
      </c>
      <c r="R27" s="5" t="e">
        <f>+#REF!</f>
        <v>#REF!</v>
      </c>
      <c r="S27" s="5" t="e">
        <f>+#REF!</f>
        <v>#REF!</v>
      </c>
      <c r="T27" s="5" t="e">
        <f>+#REF!</f>
        <v>#REF!</v>
      </c>
      <c r="U27" s="5" t="e">
        <f>+#REF!</f>
        <v>#REF!</v>
      </c>
      <c r="V27" s="5" t="e">
        <f>+#REF!</f>
        <v>#REF!</v>
      </c>
      <c r="W27" s="5" t="e">
        <f>+#REF!</f>
        <v>#REF!</v>
      </c>
      <c r="X27" s="5" t="e">
        <f>+#REF!</f>
        <v>#REF!</v>
      </c>
      <c r="Y27" s="5" t="e">
        <f>+#REF!</f>
        <v>#REF!</v>
      </c>
      <c r="Z27" s="5" t="e">
        <f>+#REF!</f>
        <v>#REF!</v>
      </c>
      <c r="AA27" s="5" t="e">
        <f>+#REF!</f>
        <v>#REF!</v>
      </c>
      <c r="AB27" s="5" t="e">
        <f>+#REF!</f>
        <v>#REF!</v>
      </c>
      <c r="AC27" s="5" t="e">
        <f>+#REF!</f>
        <v>#REF!</v>
      </c>
      <c r="AD27" s="5" t="e">
        <f>+#REF!</f>
        <v>#REF!</v>
      </c>
      <c r="AE27" s="5" t="e">
        <f>+#REF!</f>
        <v>#REF!</v>
      </c>
      <c r="AF27" s="5" t="e">
        <f>+#REF!</f>
        <v>#REF!</v>
      </c>
      <c r="AG27" s="5" t="e">
        <f>+#REF!</f>
        <v>#REF!</v>
      </c>
      <c r="AH27" s="5" t="e">
        <f>+#REF!</f>
        <v>#REF!</v>
      </c>
      <c r="AI27" s="5" t="e">
        <f>+#REF!</f>
        <v>#REF!</v>
      </c>
      <c r="AJ27" s="5" t="e">
        <f>+#REF!</f>
        <v>#REF!</v>
      </c>
      <c r="AK27" s="5" t="e">
        <f>+#REF!</f>
        <v>#REF!</v>
      </c>
      <c r="AL27" s="5" t="e">
        <f>+#REF!</f>
        <v>#REF!</v>
      </c>
      <c r="AM27" s="29" t="e">
        <f>+#REF!</f>
        <v>#REF!</v>
      </c>
      <c r="AN27" s="5" t="e">
        <f>+#REF!</f>
        <v>#REF!</v>
      </c>
      <c r="AO27" s="5" t="e">
        <f>+#REF!</f>
        <v>#REF!</v>
      </c>
      <c r="AP27" s="5" t="e">
        <f>+#REF!</f>
        <v>#REF!</v>
      </c>
      <c r="AQ27" s="5" t="e">
        <f>+#REF!</f>
        <v>#REF!</v>
      </c>
      <c r="AR27" s="5" t="e">
        <f>+#REF!</f>
        <v>#REF!</v>
      </c>
      <c r="AS27" s="5" t="e">
        <f>+#REF!</f>
        <v>#REF!</v>
      </c>
      <c r="AT27" s="5" t="e">
        <f>+#REF!</f>
        <v>#REF!</v>
      </c>
      <c r="AU27" s="5" t="e">
        <f>+#REF!</f>
        <v>#REF!</v>
      </c>
      <c r="AV27" s="5" t="e">
        <f>+#REF!</f>
        <v>#REF!</v>
      </c>
      <c r="AW27" s="5" t="e">
        <f>+#REF!</f>
        <v>#REF!</v>
      </c>
      <c r="AX27" s="5" t="e">
        <f>+#REF!</f>
        <v>#REF!</v>
      </c>
      <c r="AY27" s="29" t="e">
        <f>+#REF!</f>
        <v>#REF!</v>
      </c>
      <c r="AZ27" s="5" t="e">
        <f>+#REF!</f>
        <v>#REF!</v>
      </c>
      <c r="BA27" s="5" t="e">
        <f>+#REF!</f>
        <v>#REF!</v>
      </c>
      <c r="BB27" s="5" t="e">
        <f>+#REF!</f>
        <v>#REF!</v>
      </c>
      <c r="BC27" s="5" t="e">
        <f>+#REF!</f>
        <v>#REF!</v>
      </c>
      <c r="BD27" s="5" t="e">
        <f>+#REF!</f>
        <v>#REF!</v>
      </c>
      <c r="BE27" s="5" t="e">
        <f>+#REF!</f>
        <v>#REF!</v>
      </c>
      <c r="BF27" s="5" t="e">
        <f>+#REF!</f>
        <v>#REF!</v>
      </c>
      <c r="BG27" s="5" t="e">
        <f>+#REF!</f>
        <v>#REF!</v>
      </c>
      <c r="BH27" s="5" t="e">
        <f>+#REF!</f>
        <v>#REF!</v>
      </c>
      <c r="BI27" s="5" t="e">
        <f>+#REF!</f>
        <v>#REF!</v>
      </c>
      <c r="BJ27" s="5" t="e">
        <f>+#REF!</f>
        <v>#REF!</v>
      </c>
      <c r="BK27" s="29" t="e">
        <f>+#REF!</f>
        <v>#REF!</v>
      </c>
      <c r="BL27" s="5" t="e">
        <f>+#REF!</f>
        <v>#REF!</v>
      </c>
      <c r="BM27" s="5"/>
      <c r="BN27" s="5"/>
      <c r="BO27" s="5"/>
      <c r="BP27" s="5"/>
      <c r="BQ27" s="2" t="s">
        <v>34</v>
      </c>
      <c r="BR27" s="15" t="e">
        <f t="shared" si="8"/>
        <v>#REF!</v>
      </c>
      <c r="BS27" s="15" t="e">
        <f t="shared" si="8"/>
        <v>#REF!</v>
      </c>
      <c r="BT27" s="15" t="e">
        <f t="shared" si="9"/>
        <v>#REF!</v>
      </c>
      <c r="BU27" s="15"/>
      <c r="BV27" s="5"/>
      <c r="BW27" s="49" t="e">
        <f t="shared" si="31"/>
        <v>#REF!</v>
      </c>
      <c r="BX27" s="15" t="e">
        <f t="shared" si="32"/>
        <v>#REF!</v>
      </c>
      <c r="BY27" s="15" t="e">
        <f t="shared" si="33"/>
        <v>#REF!</v>
      </c>
      <c r="BZ27" s="15" t="e">
        <f t="shared" si="34"/>
        <v>#REF!</v>
      </c>
      <c r="CA27" s="18"/>
      <c r="CB27" s="15" t="e">
        <f t="shared" si="29"/>
        <v>#REF!</v>
      </c>
      <c r="CC27" s="15" t="e">
        <f t="shared" si="29"/>
        <v>#REF!</v>
      </c>
      <c r="CD27" s="15"/>
      <c r="CE27" s="15" t="e">
        <f t="shared" si="30"/>
        <v>#REF!</v>
      </c>
      <c r="CF27" s="15" t="e">
        <f t="shared" si="30"/>
        <v>#REF!</v>
      </c>
      <c r="CG27" s="15" t="e">
        <f t="shared" si="30"/>
        <v>#REF!</v>
      </c>
      <c r="CI27" s="26"/>
      <c r="CJ27" s="26"/>
      <c r="CK27" s="26"/>
      <c r="CL27" s="26"/>
      <c r="CM27" s="26"/>
      <c r="CN27" s="26"/>
      <c r="CO27" s="26"/>
      <c r="CP27" s="26"/>
      <c r="CQ27" s="26"/>
    </row>
    <row r="28" spans="1:95" x14ac:dyDescent="0.25">
      <c r="A28">
        <f t="shared" si="35"/>
        <v>20</v>
      </c>
      <c r="B28" s="2" t="s">
        <v>35</v>
      </c>
      <c r="C28" s="5" t="e">
        <f>+#REF!</f>
        <v>#REF!</v>
      </c>
      <c r="D28" s="5" t="e">
        <f>+#REF!</f>
        <v>#REF!</v>
      </c>
      <c r="E28" s="5" t="e">
        <f>+#REF!</f>
        <v>#REF!</v>
      </c>
      <c r="F28" s="5" t="e">
        <f>+#REF!</f>
        <v>#REF!</v>
      </c>
      <c r="G28" s="5" t="e">
        <f>+#REF!</f>
        <v>#REF!</v>
      </c>
      <c r="H28" s="5" t="e">
        <f>+#REF!</f>
        <v>#REF!</v>
      </c>
      <c r="I28" s="5" t="e">
        <f>+#REF!</f>
        <v>#REF!</v>
      </c>
      <c r="J28" s="5" t="e">
        <f>+#REF!</f>
        <v>#REF!</v>
      </c>
      <c r="K28" s="5" t="e">
        <f>+#REF!</f>
        <v>#REF!</v>
      </c>
      <c r="L28" s="5" t="e">
        <f>+#REF!</f>
        <v>#REF!</v>
      </c>
      <c r="M28" s="5" t="e">
        <f>+#REF!</f>
        <v>#REF!</v>
      </c>
      <c r="N28" s="5" t="e">
        <f>+#REF!</f>
        <v>#REF!</v>
      </c>
      <c r="O28" s="5" t="e">
        <f>+#REF!</f>
        <v>#REF!</v>
      </c>
      <c r="P28" s="5" t="e">
        <f>+#REF!</f>
        <v>#REF!</v>
      </c>
      <c r="Q28" s="5" t="e">
        <f>+#REF!</f>
        <v>#REF!</v>
      </c>
      <c r="R28" s="5" t="e">
        <f>+#REF!</f>
        <v>#REF!</v>
      </c>
      <c r="S28" s="5" t="e">
        <f>+#REF!</f>
        <v>#REF!</v>
      </c>
      <c r="T28" s="5" t="e">
        <f>+#REF!</f>
        <v>#REF!</v>
      </c>
      <c r="U28" s="5" t="e">
        <f>+#REF!</f>
        <v>#REF!</v>
      </c>
      <c r="V28" s="5" t="e">
        <f>+#REF!</f>
        <v>#REF!</v>
      </c>
      <c r="W28" s="5" t="e">
        <f>+#REF!</f>
        <v>#REF!</v>
      </c>
      <c r="X28" s="5" t="e">
        <f>+#REF!</f>
        <v>#REF!</v>
      </c>
      <c r="Y28" s="5" t="e">
        <f>+#REF!</f>
        <v>#REF!</v>
      </c>
      <c r="Z28" s="5" t="e">
        <f>+#REF!</f>
        <v>#REF!</v>
      </c>
      <c r="AA28" s="5" t="e">
        <f>+#REF!</f>
        <v>#REF!</v>
      </c>
      <c r="AB28" s="5" t="e">
        <f>+#REF!</f>
        <v>#REF!</v>
      </c>
      <c r="AC28" s="5" t="e">
        <f>+#REF!</f>
        <v>#REF!</v>
      </c>
      <c r="AD28" s="5" t="e">
        <f>+#REF!</f>
        <v>#REF!</v>
      </c>
      <c r="AE28" s="5" t="e">
        <f>+#REF!</f>
        <v>#REF!</v>
      </c>
      <c r="AF28" s="5" t="e">
        <f>+#REF!</f>
        <v>#REF!</v>
      </c>
      <c r="AG28" s="5" t="e">
        <f>+#REF!</f>
        <v>#REF!</v>
      </c>
      <c r="AH28" s="5" t="e">
        <f>+#REF!</f>
        <v>#REF!</v>
      </c>
      <c r="AI28" s="5" t="e">
        <f>+#REF!</f>
        <v>#REF!</v>
      </c>
      <c r="AJ28" s="5" t="e">
        <f>+#REF!</f>
        <v>#REF!</v>
      </c>
      <c r="AK28" s="5" t="e">
        <f>+#REF!</f>
        <v>#REF!</v>
      </c>
      <c r="AL28" s="5" t="e">
        <f>+#REF!</f>
        <v>#REF!</v>
      </c>
      <c r="AM28" s="29" t="e">
        <f>+#REF!</f>
        <v>#REF!</v>
      </c>
      <c r="AN28" s="5" t="e">
        <f>+#REF!</f>
        <v>#REF!</v>
      </c>
      <c r="AO28" s="5" t="e">
        <f>+#REF!</f>
        <v>#REF!</v>
      </c>
      <c r="AP28" s="5" t="e">
        <f>+#REF!</f>
        <v>#REF!</v>
      </c>
      <c r="AQ28" s="5" t="e">
        <f>+#REF!</f>
        <v>#REF!</v>
      </c>
      <c r="AR28" s="5" t="e">
        <f>+#REF!</f>
        <v>#REF!</v>
      </c>
      <c r="AS28" s="5" t="e">
        <f>+#REF!</f>
        <v>#REF!</v>
      </c>
      <c r="AT28" s="5" t="e">
        <f>+#REF!</f>
        <v>#REF!</v>
      </c>
      <c r="AU28" s="5" t="e">
        <f>+#REF!</f>
        <v>#REF!</v>
      </c>
      <c r="AV28" s="5" t="e">
        <f>+#REF!</f>
        <v>#REF!</v>
      </c>
      <c r="AW28" s="5" t="e">
        <f>+#REF!</f>
        <v>#REF!</v>
      </c>
      <c r="AX28" s="5" t="e">
        <f>+#REF!</f>
        <v>#REF!</v>
      </c>
      <c r="AY28" s="29" t="e">
        <f>+#REF!</f>
        <v>#REF!</v>
      </c>
      <c r="AZ28" s="5" t="e">
        <f>+#REF!</f>
        <v>#REF!</v>
      </c>
      <c r="BA28" s="5" t="e">
        <f>+#REF!</f>
        <v>#REF!</v>
      </c>
      <c r="BB28" s="5" t="e">
        <f>+#REF!</f>
        <v>#REF!</v>
      </c>
      <c r="BC28" s="5" t="e">
        <f>+#REF!</f>
        <v>#REF!</v>
      </c>
      <c r="BD28" s="5" t="e">
        <f>+#REF!</f>
        <v>#REF!</v>
      </c>
      <c r="BE28" s="5" t="e">
        <f>+#REF!</f>
        <v>#REF!</v>
      </c>
      <c r="BF28" s="5" t="e">
        <f>+#REF!</f>
        <v>#REF!</v>
      </c>
      <c r="BG28" s="5" t="e">
        <f>+#REF!</f>
        <v>#REF!</v>
      </c>
      <c r="BH28" s="5" t="e">
        <f>+#REF!</f>
        <v>#REF!</v>
      </c>
      <c r="BI28" s="5" t="e">
        <f>+#REF!</f>
        <v>#REF!</v>
      </c>
      <c r="BJ28" s="5" t="e">
        <f>+#REF!</f>
        <v>#REF!</v>
      </c>
      <c r="BK28" s="29" t="e">
        <f>+#REF!</f>
        <v>#REF!</v>
      </c>
      <c r="BL28" s="5" t="e">
        <f>+#REF!</f>
        <v>#REF!</v>
      </c>
      <c r="BM28" s="5"/>
      <c r="BN28" s="5"/>
      <c r="BO28" s="5"/>
      <c r="BP28" s="5"/>
      <c r="BQ28" s="2" t="s">
        <v>35</v>
      </c>
      <c r="BR28" s="15" t="e">
        <f t="shared" si="8"/>
        <v>#REF!</v>
      </c>
      <c r="BS28" s="15" t="e">
        <f t="shared" si="8"/>
        <v>#REF!</v>
      </c>
      <c r="BT28" s="15" t="e">
        <f t="shared" si="9"/>
        <v>#REF!</v>
      </c>
      <c r="BU28" s="15"/>
      <c r="BV28" s="5"/>
      <c r="BW28" s="49" t="e">
        <f t="shared" si="31"/>
        <v>#REF!</v>
      </c>
      <c r="BX28" s="15" t="e">
        <f t="shared" si="32"/>
        <v>#REF!</v>
      </c>
      <c r="BY28" s="15" t="e">
        <f t="shared" si="33"/>
        <v>#REF!</v>
      </c>
      <c r="BZ28" s="15" t="e">
        <f t="shared" si="34"/>
        <v>#REF!</v>
      </c>
      <c r="CA28" s="18"/>
      <c r="CB28" s="15" t="e">
        <f t="shared" si="29"/>
        <v>#REF!</v>
      </c>
      <c r="CC28" s="15" t="e">
        <f t="shared" si="29"/>
        <v>#REF!</v>
      </c>
      <c r="CD28" s="15"/>
      <c r="CE28" s="15" t="e">
        <f t="shared" si="30"/>
        <v>#REF!</v>
      </c>
      <c r="CF28" s="15" t="e">
        <f t="shared" si="30"/>
        <v>#REF!</v>
      </c>
      <c r="CG28" s="15" t="e">
        <f t="shared" si="30"/>
        <v>#REF!</v>
      </c>
      <c r="CI28" s="26"/>
      <c r="CJ28" s="26"/>
      <c r="CK28" s="26"/>
      <c r="CL28" s="26"/>
      <c r="CM28" s="26"/>
      <c r="CN28" s="26"/>
      <c r="CO28" s="26"/>
      <c r="CP28" s="26"/>
      <c r="CQ28" s="26"/>
    </row>
    <row r="29" spans="1:95" x14ac:dyDescent="0.25">
      <c r="A29">
        <f t="shared" si="35"/>
        <v>21</v>
      </c>
      <c r="B29" s="2" t="s">
        <v>36</v>
      </c>
      <c r="C29" s="5" t="e">
        <f>+#REF!</f>
        <v>#REF!</v>
      </c>
      <c r="D29" s="5" t="e">
        <f>+#REF!</f>
        <v>#REF!</v>
      </c>
      <c r="E29" s="5" t="e">
        <f>+#REF!</f>
        <v>#REF!</v>
      </c>
      <c r="F29" s="5" t="e">
        <f>+#REF!</f>
        <v>#REF!</v>
      </c>
      <c r="G29" s="5" t="e">
        <f>+#REF!</f>
        <v>#REF!</v>
      </c>
      <c r="H29" s="5" t="e">
        <f>+#REF!</f>
        <v>#REF!</v>
      </c>
      <c r="I29" s="5" t="e">
        <f>+#REF!</f>
        <v>#REF!</v>
      </c>
      <c r="J29" s="5" t="e">
        <f>+#REF!</f>
        <v>#REF!</v>
      </c>
      <c r="K29" s="5" t="e">
        <f>+#REF!</f>
        <v>#REF!</v>
      </c>
      <c r="L29" s="5" t="e">
        <f>+#REF!</f>
        <v>#REF!</v>
      </c>
      <c r="M29" s="5" t="e">
        <f>+#REF!</f>
        <v>#REF!</v>
      </c>
      <c r="N29" s="5" t="e">
        <f>+#REF!</f>
        <v>#REF!</v>
      </c>
      <c r="O29" s="5" t="e">
        <f>+#REF!</f>
        <v>#REF!</v>
      </c>
      <c r="P29" s="5" t="e">
        <f>+#REF!</f>
        <v>#REF!</v>
      </c>
      <c r="Q29" s="5" t="e">
        <f>+#REF!</f>
        <v>#REF!</v>
      </c>
      <c r="R29" s="5" t="e">
        <f>+#REF!</f>
        <v>#REF!</v>
      </c>
      <c r="S29" s="5" t="e">
        <f>+#REF!</f>
        <v>#REF!</v>
      </c>
      <c r="T29" s="5" t="e">
        <f>+#REF!</f>
        <v>#REF!</v>
      </c>
      <c r="U29" s="5" t="e">
        <f>+#REF!</f>
        <v>#REF!</v>
      </c>
      <c r="V29" s="5" t="e">
        <f>+#REF!</f>
        <v>#REF!</v>
      </c>
      <c r="W29" s="5" t="e">
        <f>+#REF!</f>
        <v>#REF!</v>
      </c>
      <c r="X29" s="5" t="e">
        <f>+#REF!</f>
        <v>#REF!</v>
      </c>
      <c r="Y29" s="5" t="e">
        <f>+#REF!</f>
        <v>#REF!</v>
      </c>
      <c r="Z29" s="5" t="e">
        <f>+#REF!</f>
        <v>#REF!</v>
      </c>
      <c r="AA29" s="5" t="e">
        <f>+#REF!</f>
        <v>#REF!</v>
      </c>
      <c r="AB29" s="5" t="e">
        <f>+#REF!</f>
        <v>#REF!</v>
      </c>
      <c r="AC29" s="5" t="e">
        <f>+#REF!</f>
        <v>#REF!</v>
      </c>
      <c r="AD29" s="5" t="e">
        <f>+#REF!</f>
        <v>#REF!</v>
      </c>
      <c r="AE29" s="5" t="e">
        <f>+#REF!</f>
        <v>#REF!</v>
      </c>
      <c r="AF29" s="5" t="e">
        <f>+#REF!</f>
        <v>#REF!</v>
      </c>
      <c r="AG29" s="5" t="e">
        <f>+#REF!</f>
        <v>#REF!</v>
      </c>
      <c r="AH29" s="5" t="e">
        <f>+#REF!</f>
        <v>#REF!</v>
      </c>
      <c r="AI29" s="5" t="e">
        <f>+#REF!</f>
        <v>#REF!</v>
      </c>
      <c r="AJ29" s="5" t="e">
        <f>+#REF!</f>
        <v>#REF!</v>
      </c>
      <c r="AK29" s="5" t="e">
        <f>+#REF!</f>
        <v>#REF!</v>
      </c>
      <c r="AL29" s="5" t="e">
        <f>+#REF!</f>
        <v>#REF!</v>
      </c>
      <c r="AM29" s="29" t="e">
        <f>+#REF!</f>
        <v>#REF!</v>
      </c>
      <c r="AN29" s="5" t="e">
        <f>+#REF!</f>
        <v>#REF!</v>
      </c>
      <c r="AO29" s="5" t="e">
        <f>+#REF!</f>
        <v>#REF!</v>
      </c>
      <c r="AP29" s="5" t="e">
        <f>+#REF!</f>
        <v>#REF!</v>
      </c>
      <c r="AQ29" s="5" t="e">
        <f>+#REF!</f>
        <v>#REF!</v>
      </c>
      <c r="AR29" s="5" t="e">
        <f>+#REF!</f>
        <v>#REF!</v>
      </c>
      <c r="AS29" s="5" t="e">
        <f>+#REF!</f>
        <v>#REF!</v>
      </c>
      <c r="AT29" s="5" t="e">
        <f>+#REF!</f>
        <v>#REF!</v>
      </c>
      <c r="AU29" s="5" t="e">
        <f>+#REF!</f>
        <v>#REF!</v>
      </c>
      <c r="AV29" s="5" t="e">
        <f>+#REF!</f>
        <v>#REF!</v>
      </c>
      <c r="AW29" s="5" t="e">
        <f>+#REF!</f>
        <v>#REF!</v>
      </c>
      <c r="AX29" s="5" t="e">
        <f>+#REF!</f>
        <v>#REF!</v>
      </c>
      <c r="AY29" s="29" t="e">
        <f>+#REF!</f>
        <v>#REF!</v>
      </c>
      <c r="AZ29" s="5" t="e">
        <f>+#REF!</f>
        <v>#REF!</v>
      </c>
      <c r="BA29" s="5" t="e">
        <f>+#REF!</f>
        <v>#REF!</v>
      </c>
      <c r="BB29" s="5" t="e">
        <f>+#REF!</f>
        <v>#REF!</v>
      </c>
      <c r="BC29" s="5" t="e">
        <f>+#REF!</f>
        <v>#REF!</v>
      </c>
      <c r="BD29" s="5" t="e">
        <f>+#REF!</f>
        <v>#REF!</v>
      </c>
      <c r="BE29" s="5" t="e">
        <f>+#REF!</f>
        <v>#REF!</v>
      </c>
      <c r="BF29" s="5" t="e">
        <f>+#REF!</f>
        <v>#REF!</v>
      </c>
      <c r="BG29" s="5" t="e">
        <f>+#REF!</f>
        <v>#REF!</v>
      </c>
      <c r="BH29" s="5" t="e">
        <f>+#REF!</f>
        <v>#REF!</v>
      </c>
      <c r="BI29" s="5" t="e">
        <f>+#REF!</f>
        <v>#REF!</v>
      </c>
      <c r="BJ29" s="5" t="e">
        <f>+#REF!</f>
        <v>#REF!</v>
      </c>
      <c r="BK29" s="29" t="e">
        <f>+#REF!</f>
        <v>#REF!</v>
      </c>
      <c r="BL29" s="5" t="e">
        <f>+#REF!</f>
        <v>#REF!</v>
      </c>
      <c r="BM29" s="5"/>
      <c r="BN29" s="5"/>
      <c r="BO29" s="5"/>
      <c r="BP29" s="5"/>
      <c r="BQ29" s="2" t="s">
        <v>36</v>
      </c>
      <c r="BR29" s="15" t="e">
        <f t="shared" si="8"/>
        <v>#REF!</v>
      </c>
      <c r="BS29" s="15" t="e">
        <f t="shared" si="8"/>
        <v>#REF!</v>
      </c>
      <c r="BT29" s="15" t="e">
        <f t="shared" si="9"/>
        <v>#REF!</v>
      </c>
      <c r="BU29" s="15"/>
      <c r="BV29" s="5"/>
      <c r="BW29" s="49" t="e">
        <f t="shared" si="31"/>
        <v>#REF!</v>
      </c>
      <c r="BX29" s="15" t="e">
        <f t="shared" si="32"/>
        <v>#REF!</v>
      </c>
      <c r="BY29" s="15" t="e">
        <f t="shared" si="33"/>
        <v>#REF!</v>
      </c>
      <c r="BZ29" s="15" t="e">
        <f t="shared" si="34"/>
        <v>#REF!</v>
      </c>
      <c r="CA29" s="18"/>
      <c r="CB29" s="15" t="e">
        <f t="shared" si="29"/>
        <v>#REF!</v>
      </c>
      <c r="CC29" s="15" t="e">
        <f t="shared" si="29"/>
        <v>#REF!</v>
      </c>
      <c r="CD29" s="15"/>
      <c r="CE29" s="15" t="e">
        <f t="shared" si="30"/>
        <v>#REF!</v>
      </c>
      <c r="CF29" s="15" t="e">
        <f t="shared" si="30"/>
        <v>#REF!</v>
      </c>
      <c r="CG29" s="15" t="e">
        <f t="shared" si="30"/>
        <v>#REF!</v>
      </c>
      <c r="CI29" s="26"/>
      <c r="CJ29" s="26"/>
      <c r="CK29" s="26"/>
      <c r="CL29" s="26"/>
      <c r="CM29" s="26"/>
      <c r="CN29" s="26"/>
      <c r="CO29" s="26"/>
      <c r="CP29" s="26"/>
      <c r="CQ29" s="26"/>
    </row>
    <row r="30" spans="1:95" x14ac:dyDescent="0.25">
      <c r="B30" s="3"/>
      <c r="BK30" s="42"/>
      <c r="BQ30" s="3"/>
      <c r="BR30" s="15"/>
      <c r="BS30" s="15"/>
      <c r="BT30" s="15"/>
      <c r="BU30" s="15"/>
      <c r="BW30" s="49"/>
      <c r="BX30" s="15"/>
      <c r="BY30" s="15"/>
      <c r="BZ30" s="15"/>
      <c r="CA30" s="18"/>
      <c r="CB30" s="15"/>
      <c r="CC30" s="15"/>
      <c r="CD30" s="15"/>
      <c r="CE30" s="15"/>
      <c r="CF30" s="15"/>
      <c r="CG30" s="15"/>
      <c r="CI30" s="26"/>
      <c r="CJ30" s="26"/>
      <c r="CK30" s="26"/>
      <c r="CL30" s="26"/>
      <c r="CM30" s="26"/>
      <c r="CN30" s="26"/>
      <c r="CO30" s="26"/>
      <c r="CP30" s="26"/>
      <c r="CQ30" s="26"/>
    </row>
    <row r="31" spans="1:95" x14ac:dyDescent="0.25">
      <c r="B31" s="1" t="s">
        <v>38</v>
      </c>
      <c r="C31" s="11" t="e">
        <f t="shared" ref="C31:N31" si="36">SUM(C32:C41)</f>
        <v>#REF!</v>
      </c>
      <c r="D31" s="11" t="e">
        <f t="shared" si="36"/>
        <v>#REF!</v>
      </c>
      <c r="E31" s="11" t="e">
        <f t="shared" si="36"/>
        <v>#REF!</v>
      </c>
      <c r="F31" s="11" t="e">
        <f t="shared" si="36"/>
        <v>#REF!</v>
      </c>
      <c r="G31" s="11" t="e">
        <f t="shared" si="36"/>
        <v>#REF!</v>
      </c>
      <c r="H31" s="11" t="e">
        <f t="shared" si="36"/>
        <v>#REF!</v>
      </c>
      <c r="I31" s="11" t="e">
        <f t="shared" si="36"/>
        <v>#REF!</v>
      </c>
      <c r="J31" s="11" t="e">
        <f t="shared" si="36"/>
        <v>#REF!</v>
      </c>
      <c r="K31" s="11" t="e">
        <f t="shared" si="36"/>
        <v>#REF!</v>
      </c>
      <c r="L31" s="11" t="e">
        <f t="shared" si="36"/>
        <v>#REF!</v>
      </c>
      <c r="M31" s="11" t="e">
        <f t="shared" si="36"/>
        <v>#REF!</v>
      </c>
      <c r="N31" s="11" t="e">
        <f t="shared" si="36"/>
        <v>#REF!</v>
      </c>
      <c r="O31" s="11" t="e">
        <f>SUM(O32:O41)</f>
        <v>#REF!</v>
      </c>
      <c r="P31" s="11" t="e">
        <f t="shared" ref="P31:AP31" si="37">SUM(P32:P41)</f>
        <v>#REF!</v>
      </c>
      <c r="Q31" s="11" t="e">
        <f t="shared" si="37"/>
        <v>#REF!</v>
      </c>
      <c r="R31" s="11" t="e">
        <f t="shared" si="37"/>
        <v>#REF!</v>
      </c>
      <c r="S31" s="11" t="e">
        <f t="shared" si="37"/>
        <v>#REF!</v>
      </c>
      <c r="T31" s="11" t="e">
        <f t="shared" si="37"/>
        <v>#REF!</v>
      </c>
      <c r="U31" s="11" t="e">
        <f t="shared" si="37"/>
        <v>#REF!</v>
      </c>
      <c r="V31" s="11" t="e">
        <f t="shared" si="37"/>
        <v>#REF!</v>
      </c>
      <c r="W31" s="11" t="e">
        <f t="shared" si="37"/>
        <v>#REF!</v>
      </c>
      <c r="X31" s="11" t="e">
        <f t="shared" si="37"/>
        <v>#REF!</v>
      </c>
      <c r="Y31" s="11" t="e">
        <f t="shared" si="37"/>
        <v>#REF!</v>
      </c>
      <c r="Z31" s="11" t="e">
        <f t="shared" si="37"/>
        <v>#REF!</v>
      </c>
      <c r="AA31" s="11" t="e">
        <f t="shared" si="37"/>
        <v>#REF!</v>
      </c>
      <c r="AB31" s="11" t="e">
        <f t="shared" si="37"/>
        <v>#REF!</v>
      </c>
      <c r="AC31" s="11" t="e">
        <f t="shared" si="37"/>
        <v>#REF!</v>
      </c>
      <c r="AD31" s="11" t="e">
        <f t="shared" si="37"/>
        <v>#REF!</v>
      </c>
      <c r="AE31" s="11" t="e">
        <f t="shared" si="37"/>
        <v>#REF!</v>
      </c>
      <c r="AF31" s="11" t="e">
        <f t="shared" si="37"/>
        <v>#REF!</v>
      </c>
      <c r="AG31" s="11" t="e">
        <f t="shared" si="37"/>
        <v>#REF!</v>
      </c>
      <c r="AH31" s="11" t="e">
        <f t="shared" si="37"/>
        <v>#REF!</v>
      </c>
      <c r="AI31" s="11" t="e">
        <f t="shared" si="37"/>
        <v>#REF!</v>
      </c>
      <c r="AJ31" s="11" t="e">
        <f t="shared" si="37"/>
        <v>#REF!</v>
      </c>
      <c r="AK31" s="11" t="e">
        <f t="shared" si="37"/>
        <v>#REF!</v>
      </c>
      <c r="AL31" s="11" t="e">
        <f t="shared" si="37"/>
        <v>#REF!</v>
      </c>
      <c r="AM31" s="62" t="e">
        <f t="shared" si="37"/>
        <v>#REF!</v>
      </c>
      <c r="AN31" s="11" t="e">
        <f t="shared" si="37"/>
        <v>#REF!</v>
      </c>
      <c r="AO31" s="11" t="e">
        <f t="shared" si="37"/>
        <v>#REF!</v>
      </c>
      <c r="AP31" s="11" t="e">
        <f t="shared" si="37"/>
        <v>#REF!</v>
      </c>
      <c r="AQ31" s="11" t="e">
        <f>SUM(AQ32:AQ41)</f>
        <v>#REF!</v>
      </c>
      <c r="AR31" s="11" t="e">
        <f>SUM(AR32:AR41)</f>
        <v>#REF!</v>
      </c>
      <c r="AS31" s="11" t="e">
        <f>SUM(AS32:AS41)</f>
        <v>#REF!</v>
      </c>
      <c r="AT31" s="11" t="e">
        <f t="shared" ref="AT31:BL31" si="38">SUM(AT32:AT41)</f>
        <v>#REF!</v>
      </c>
      <c r="AU31" s="11" t="e">
        <f t="shared" si="38"/>
        <v>#REF!</v>
      </c>
      <c r="AV31" s="11" t="e">
        <f t="shared" si="38"/>
        <v>#REF!</v>
      </c>
      <c r="AW31" s="11" t="e">
        <f t="shared" si="38"/>
        <v>#REF!</v>
      </c>
      <c r="AX31" s="11" t="e">
        <f t="shared" si="38"/>
        <v>#REF!</v>
      </c>
      <c r="AY31" s="62" t="e">
        <f t="shared" si="38"/>
        <v>#REF!</v>
      </c>
      <c r="AZ31" s="11" t="e">
        <f t="shared" si="38"/>
        <v>#REF!</v>
      </c>
      <c r="BA31" s="11" t="e">
        <f t="shared" si="38"/>
        <v>#REF!</v>
      </c>
      <c r="BB31" s="11" t="e">
        <f t="shared" si="38"/>
        <v>#REF!</v>
      </c>
      <c r="BC31" s="11" t="e">
        <f t="shared" si="38"/>
        <v>#REF!</v>
      </c>
      <c r="BD31" s="11" t="e">
        <f t="shared" si="38"/>
        <v>#REF!</v>
      </c>
      <c r="BE31" s="11" t="e">
        <f t="shared" si="38"/>
        <v>#REF!</v>
      </c>
      <c r="BF31" s="11" t="e">
        <f t="shared" si="38"/>
        <v>#REF!</v>
      </c>
      <c r="BG31" s="11" t="e">
        <f t="shared" si="38"/>
        <v>#REF!</v>
      </c>
      <c r="BH31" s="11" t="e">
        <f t="shared" si="38"/>
        <v>#REF!</v>
      </c>
      <c r="BI31" s="11" t="e">
        <f t="shared" si="38"/>
        <v>#REF!</v>
      </c>
      <c r="BJ31" s="11" t="e">
        <f t="shared" si="38"/>
        <v>#REF!</v>
      </c>
      <c r="BK31" s="62" t="e">
        <f t="shared" si="38"/>
        <v>#REF!</v>
      </c>
      <c r="BL31" s="11" t="e">
        <f t="shared" si="38"/>
        <v>#REF!</v>
      </c>
      <c r="BM31" s="11"/>
      <c r="BN31" s="11"/>
      <c r="BO31" s="11"/>
      <c r="BP31" s="11"/>
      <c r="BQ31" s="1" t="s">
        <v>38</v>
      </c>
      <c r="BR31" s="16" t="e">
        <f t="shared" si="8"/>
        <v>#REF!</v>
      </c>
      <c r="BS31" s="16" t="e">
        <f t="shared" si="8"/>
        <v>#REF!</v>
      </c>
      <c r="BT31" s="16" t="e">
        <f t="shared" si="9"/>
        <v>#REF!</v>
      </c>
      <c r="BU31" s="16"/>
      <c r="BV31" s="11"/>
      <c r="BW31" s="48" t="e">
        <f>SUM(BW32:BW41)</f>
        <v>#REF!</v>
      </c>
      <c r="BX31" s="16" t="e">
        <f t="shared" ref="BX31:BZ31" si="39">SUM(BX32:BX41)</f>
        <v>#REF!</v>
      </c>
      <c r="BY31" s="16" t="e">
        <f t="shared" si="39"/>
        <v>#REF!</v>
      </c>
      <c r="BZ31" s="16" t="e">
        <f t="shared" si="39"/>
        <v>#REF!</v>
      </c>
      <c r="CA31" s="18"/>
      <c r="CB31" s="16" t="e">
        <f t="shared" ref="CB31:CC41" si="40">+BS31/BR31*100-100</f>
        <v>#REF!</v>
      </c>
      <c r="CC31" s="16" t="e">
        <f t="shared" si="40"/>
        <v>#REF!</v>
      </c>
      <c r="CD31" s="16"/>
      <c r="CE31" s="16" t="e">
        <f t="shared" ref="CE31:CG41" si="41">+BX31/BW31*100-100</f>
        <v>#REF!</v>
      </c>
      <c r="CF31" s="16" t="e">
        <f t="shared" si="41"/>
        <v>#REF!</v>
      </c>
      <c r="CG31" s="16" t="e">
        <f t="shared" si="41"/>
        <v>#REF!</v>
      </c>
      <c r="CI31" s="26"/>
      <c r="CJ31" s="26"/>
      <c r="CK31" s="26"/>
      <c r="CL31" s="26"/>
      <c r="CM31" s="26"/>
      <c r="CN31" s="26"/>
      <c r="CO31" s="26"/>
      <c r="CP31" s="26"/>
      <c r="CQ31" s="26"/>
    </row>
    <row r="32" spans="1:95" x14ac:dyDescent="0.25">
      <c r="A32">
        <v>22</v>
      </c>
      <c r="B32" s="2" t="s">
        <v>39</v>
      </c>
      <c r="C32" s="5" t="e">
        <f>+#REF!</f>
        <v>#REF!</v>
      </c>
      <c r="D32" s="5" t="e">
        <f>+#REF!</f>
        <v>#REF!</v>
      </c>
      <c r="E32" s="5" t="e">
        <f>+#REF!</f>
        <v>#REF!</v>
      </c>
      <c r="F32" s="5" t="e">
        <f>+#REF!</f>
        <v>#REF!</v>
      </c>
      <c r="G32" s="5" t="e">
        <f>+#REF!</f>
        <v>#REF!</v>
      </c>
      <c r="H32" s="5" t="e">
        <f>+#REF!</f>
        <v>#REF!</v>
      </c>
      <c r="I32" s="5" t="e">
        <f>+#REF!</f>
        <v>#REF!</v>
      </c>
      <c r="J32" s="5" t="e">
        <f>+#REF!</f>
        <v>#REF!</v>
      </c>
      <c r="K32" s="5" t="e">
        <f>+#REF!</f>
        <v>#REF!</v>
      </c>
      <c r="L32" s="5" t="e">
        <f>+#REF!</f>
        <v>#REF!</v>
      </c>
      <c r="M32" s="5" t="e">
        <f>+#REF!</f>
        <v>#REF!</v>
      </c>
      <c r="N32" s="5" t="e">
        <f>+#REF!</f>
        <v>#REF!</v>
      </c>
      <c r="O32" s="5" t="e">
        <f>+#REF!</f>
        <v>#REF!</v>
      </c>
      <c r="P32" s="5" t="e">
        <f>+#REF!</f>
        <v>#REF!</v>
      </c>
      <c r="Q32" s="5" t="e">
        <f>+#REF!</f>
        <v>#REF!</v>
      </c>
      <c r="R32" s="5" t="e">
        <f>+#REF!</f>
        <v>#REF!</v>
      </c>
      <c r="S32" s="5" t="e">
        <f>+#REF!</f>
        <v>#REF!</v>
      </c>
      <c r="T32" s="5" t="e">
        <f>+#REF!</f>
        <v>#REF!</v>
      </c>
      <c r="U32" s="5" t="e">
        <f>+#REF!</f>
        <v>#REF!</v>
      </c>
      <c r="V32" s="5" t="e">
        <f>+#REF!</f>
        <v>#REF!</v>
      </c>
      <c r="W32" s="5" t="e">
        <f>+#REF!</f>
        <v>#REF!</v>
      </c>
      <c r="X32" s="5" t="e">
        <f>+#REF!</f>
        <v>#REF!</v>
      </c>
      <c r="Y32" s="5" t="e">
        <f>+#REF!</f>
        <v>#REF!</v>
      </c>
      <c r="Z32" s="5" t="e">
        <f>+#REF!</f>
        <v>#REF!</v>
      </c>
      <c r="AA32" s="5" t="e">
        <f>+#REF!</f>
        <v>#REF!</v>
      </c>
      <c r="AB32" s="5" t="e">
        <f>+#REF!</f>
        <v>#REF!</v>
      </c>
      <c r="AC32" s="5" t="e">
        <f>+#REF!</f>
        <v>#REF!</v>
      </c>
      <c r="AD32" s="5" t="e">
        <f>+#REF!</f>
        <v>#REF!</v>
      </c>
      <c r="AE32" s="5" t="e">
        <f>+#REF!</f>
        <v>#REF!</v>
      </c>
      <c r="AF32" s="5" t="e">
        <f>+#REF!</f>
        <v>#REF!</v>
      </c>
      <c r="AG32" s="5" t="e">
        <f>+#REF!</f>
        <v>#REF!</v>
      </c>
      <c r="AH32" s="5" t="e">
        <f>+#REF!</f>
        <v>#REF!</v>
      </c>
      <c r="AI32" s="5" t="e">
        <f>+#REF!</f>
        <v>#REF!</v>
      </c>
      <c r="AJ32" s="5" t="e">
        <f>+#REF!</f>
        <v>#REF!</v>
      </c>
      <c r="AK32" s="5" t="e">
        <f>+#REF!</f>
        <v>#REF!</v>
      </c>
      <c r="AL32" s="5" t="e">
        <f>+#REF!</f>
        <v>#REF!</v>
      </c>
      <c r="AM32" s="29" t="e">
        <f>+#REF!</f>
        <v>#REF!</v>
      </c>
      <c r="AN32" s="5" t="e">
        <f>+#REF!</f>
        <v>#REF!</v>
      </c>
      <c r="AO32" s="5" t="e">
        <f>+#REF!</f>
        <v>#REF!</v>
      </c>
      <c r="AP32" s="5" t="e">
        <f>+#REF!</f>
        <v>#REF!</v>
      </c>
      <c r="AQ32" s="5" t="e">
        <f>+#REF!</f>
        <v>#REF!</v>
      </c>
      <c r="AR32" s="5" t="e">
        <f>+#REF!</f>
        <v>#REF!</v>
      </c>
      <c r="AS32" s="5" t="e">
        <f>+#REF!</f>
        <v>#REF!</v>
      </c>
      <c r="AT32" s="5" t="e">
        <f>+#REF!</f>
        <v>#REF!</v>
      </c>
      <c r="AU32" s="5" t="e">
        <f>+#REF!</f>
        <v>#REF!</v>
      </c>
      <c r="AV32" s="5" t="e">
        <f>+#REF!</f>
        <v>#REF!</v>
      </c>
      <c r="AW32" s="5" t="e">
        <f>+#REF!</f>
        <v>#REF!</v>
      </c>
      <c r="AX32" s="5" t="e">
        <f>+#REF!</f>
        <v>#REF!</v>
      </c>
      <c r="AY32" s="29" t="e">
        <f>+#REF!</f>
        <v>#REF!</v>
      </c>
      <c r="AZ32" s="5" t="e">
        <f>+#REF!</f>
        <v>#REF!</v>
      </c>
      <c r="BA32" s="5" t="e">
        <f>+#REF!</f>
        <v>#REF!</v>
      </c>
      <c r="BB32" s="5" t="e">
        <f>+#REF!</f>
        <v>#REF!</v>
      </c>
      <c r="BC32" s="5" t="e">
        <f>+#REF!</f>
        <v>#REF!</v>
      </c>
      <c r="BD32" s="5" t="e">
        <f>+#REF!</f>
        <v>#REF!</v>
      </c>
      <c r="BE32" s="5" t="e">
        <f>+#REF!</f>
        <v>#REF!</v>
      </c>
      <c r="BF32" s="5" t="e">
        <f>+#REF!</f>
        <v>#REF!</v>
      </c>
      <c r="BG32" s="5" t="e">
        <f>+#REF!</f>
        <v>#REF!</v>
      </c>
      <c r="BH32" s="5" t="e">
        <f>+#REF!</f>
        <v>#REF!</v>
      </c>
      <c r="BI32" s="5" t="e">
        <f>+#REF!</f>
        <v>#REF!</v>
      </c>
      <c r="BJ32" s="5" t="e">
        <f>+#REF!</f>
        <v>#REF!</v>
      </c>
      <c r="BK32" s="29" t="e">
        <f>+#REF!</f>
        <v>#REF!</v>
      </c>
      <c r="BL32" s="5" t="e">
        <f>+#REF!</f>
        <v>#REF!</v>
      </c>
      <c r="BM32" s="5"/>
      <c r="BN32" s="5"/>
      <c r="BO32" s="5"/>
      <c r="BP32" s="5"/>
      <c r="BQ32" s="2" t="s">
        <v>39</v>
      </c>
      <c r="BR32" s="15" t="e">
        <f t="shared" si="8"/>
        <v>#REF!</v>
      </c>
      <c r="BS32" s="15" t="e">
        <f t="shared" si="8"/>
        <v>#REF!</v>
      </c>
      <c r="BT32" s="15" t="e">
        <f t="shared" si="9"/>
        <v>#REF!</v>
      </c>
      <c r="BU32" s="15"/>
      <c r="BV32" s="5"/>
      <c r="BW32" s="49" t="e">
        <f t="shared" ref="BW32:BW41" si="42">SUM(O32:X32)</f>
        <v>#REF!</v>
      </c>
      <c r="BX32" s="15" t="e">
        <f t="shared" ref="BX32:BX41" si="43">SUM(AA32:AJ32)</f>
        <v>#REF!</v>
      </c>
      <c r="BY32" s="15" t="e">
        <f t="shared" ref="BY32:BY41" si="44">SUM(AM32:AV32)</f>
        <v>#REF!</v>
      </c>
      <c r="BZ32" s="15" t="e">
        <f t="shared" ref="BZ32:BZ41" si="45">SUM(AY32:BH32)</f>
        <v>#REF!</v>
      </c>
      <c r="CA32" s="18"/>
      <c r="CB32" s="15" t="e">
        <f t="shared" si="40"/>
        <v>#REF!</v>
      </c>
      <c r="CC32" s="15" t="e">
        <f t="shared" si="40"/>
        <v>#REF!</v>
      </c>
      <c r="CD32" s="15"/>
      <c r="CE32" s="15" t="e">
        <f t="shared" si="41"/>
        <v>#REF!</v>
      </c>
      <c r="CF32" s="15" t="e">
        <f t="shared" si="41"/>
        <v>#REF!</v>
      </c>
      <c r="CG32" s="15" t="e">
        <f t="shared" si="41"/>
        <v>#REF!</v>
      </c>
      <c r="CI32" s="30" t="s">
        <v>68</v>
      </c>
      <c r="CJ32" s="26"/>
      <c r="CK32" s="26"/>
      <c r="CL32" s="26"/>
      <c r="CM32" s="26"/>
      <c r="CN32" s="26"/>
      <c r="CO32" s="26"/>
      <c r="CP32" s="26"/>
      <c r="CQ32" s="26"/>
    </row>
    <row r="33" spans="1:95" x14ac:dyDescent="0.25">
      <c r="A33">
        <f>+A32+1</f>
        <v>23</v>
      </c>
      <c r="B33" s="2" t="s">
        <v>40</v>
      </c>
      <c r="C33" s="5" t="e">
        <f>+#REF!</f>
        <v>#REF!</v>
      </c>
      <c r="D33" s="5" t="e">
        <f>+#REF!</f>
        <v>#REF!</v>
      </c>
      <c r="E33" s="5" t="e">
        <f>+#REF!</f>
        <v>#REF!</v>
      </c>
      <c r="F33" s="5" t="e">
        <f>+#REF!</f>
        <v>#REF!</v>
      </c>
      <c r="G33" s="5" t="e">
        <f>+#REF!</f>
        <v>#REF!</v>
      </c>
      <c r="H33" s="5" t="e">
        <f>+#REF!</f>
        <v>#REF!</v>
      </c>
      <c r="I33" s="5" t="e">
        <f>+#REF!</f>
        <v>#REF!</v>
      </c>
      <c r="J33" s="5" t="e">
        <f>+#REF!</f>
        <v>#REF!</v>
      </c>
      <c r="K33" s="5" t="e">
        <f>+#REF!</f>
        <v>#REF!</v>
      </c>
      <c r="L33" s="5" t="e">
        <f>+#REF!</f>
        <v>#REF!</v>
      </c>
      <c r="M33" s="5" t="e">
        <f>+#REF!</f>
        <v>#REF!</v>
      </c>
      <c r="N33" s="5" t="e">
        <f>+#REF!</f>
        <v>#REF!</v>
      </c>
      <c r="O33" s="5" t="e">
        <f>+#REF!</f>
        <v>#REF!</v>
      </c>
      <c r="P33" s="5" t="e">
        <f>+#REF!</f>
        <v>#REF!</v>
      </c>
      <c r="Q33" s="5" t="e">
        <f>+#REF!</f>
        <v>#REF!</v>
      </c>
      <c r="R33" s="5" t="e">
        <f>+#REF!</f>
        <v>#REF!</v>
      </c>
      <c r="S33" s="5" t="e">
        <f>+#REF!</f>
        <v>#REF!</v>
      </c>
      <c r="T33" s="5" t="e">
        <f>+#REF!</f>
        <v>#REF!</v>
      </c>
      <c r="U33" s="5" t="e">
        <f>+#REF!</f>
        <v>#REF!</v>
      </c>
      <c r="V33" s="5" t="e">
        <f>+#REF!</f>
        <v>#REF!</v>
      </c>
      <c r="W33" s="5" t="e">
        <f>+#REF!</f>
        <v>#REF!</v>
      </c>
      <c r="X33" s="5" t="e">
        <f>+#REF!</f>
        <v>#REF!</v>
      </c>
      <c r="Y33" s="5" t="e">
        <f>+#REF!</f>
        <v>#REF!</v>
      </c>
      <c r="Z33" s="5" t="e">
        <f>+#REF!</f>
        <v>#REF!</v>
      </c>
      <c r="AA33" s="5" t="e">
        <f>+#REF!</f>
        <v>#REF!</v>
      </c>
      <c r="AB33" s="5" t="e">
        <f>+#REF!</f>
        <v>#REF!</v>
      </c>
      <c r="AC33" s="5" t="e">
        <f>+#REF!</f>
        <v>#REF!</v>
      </c>
      <c r="AD33" s="5" t="e">
        <f>+#REF!</f>
        <v>#REF!</v>
      </c>
      <c r="AE33" s="5" t="e">
        <f>+#REF!</f>
        <v>#REF!</v>
      </c>
      <c r="AF33" s="5" t="e">
        <f>+#REF!</f>
        <v>#REF!</v>
      </c>
      <c r="AG33" s="5" t="e">
        <f>+#REF!</f>
        <v>#REF!</v>
      </c>
      <c r="AH33" s="5" t="e">
        <f>+#REF!</f>
        <v>#REF!</v>
      </c>
      <c r="AI33" s="5" t="e">
        <f>+#REF!</f>
        <v>#REF!</v>
      </c>
      <c r="AJ33" s="5" t="e">
        <f>+#REF!</f>
        <v>#REF!</v>
      </c>
      <c r="AK33" s="5" t="e">
        <f>+#REF!</f>
        <v>#REF!</v>
      </c>
      <c r="AL33" s="5" t="e">
        <f>+#REF!</f>
        <v>#REF!</v>
      </c>
      <c r="AM33" s="29" t="e">
        <f>+#REF!</f>
        <v>#REF!</v>
      </c>
      <c r="AN33" s="5" t="e">
        <f>+#REF!</f>
        <v>#REF!</v>
      </c>
      <c r="AO33" s="5" t="e">
        <f>+#REF!</f>
        <v>#REF!</v>
      </c>
      <c r="AP33" s="5" t="e">
        <f>+#REF!</f>
        <v>#REF!</v>
      </c>
      <c r="AQ33" s="5" t="e">
        <f>+#REF!</f>
        <v>#REF!</v>
      </c>
      <c r="AR33" s="5" t="e">
        <f>+#REF!</f>
        <v>#REF!</v>
      </c>
      <c r="AS33" s="5" t="e">
        <f>+#REF!</f>
        <v>#REF!</v>
      </c>
      <c r="AT33" s="5" t="e">
        <f>+#REF!</f>
        <v>#REF!</v>
      </c>
      <c r="AU33" s="5" t="e">
        <f>+#REF!</f>
        <v>#REF!</v>
      </c>
      <c r="AV33" s="5" t="e">
        <f>+#REF!</f>
        <v>#REF!</v>
      </c>
      <c r="AW33" s="5" t="e">
        <f>+#REF!</f>
        <v>#REF!</v>
      </c>
      <c r="AX33" s="5" t="e">
        <f>+#REF!</f>
        <v>#REF!</v>
      </c>
      <c r="AY33" s="29" t="e">
        <f>+#REF!</f>
        <v>#REF!</v>
      </c>
      <c r="AZ33" s="5" t="e">
        <f>+#REF!</f>
        <v>#REF!</v>
      </c>
      <c r="BA33" s="5" t="e">
        <f>+#REF!</f>
        <v>#REF!</v>
      </c>
      <c r="BB33" s="5" t="e">
        <f>+#REF!</f>
        <v>#REF!</v>
      </c>
      <c r="BC33" s="5" t="e">
        <f>+#REF!</f>
        <v>#REF!</v>
      </c>
      <c r="BD33" s="5" t="e">
        <f>+#REF!</f>
        <v>#REF!</v>
      </c>
      <c r="BE33" s="5" t="e">
        <f>+#REF!</f>
        <v>#REF!</v>
      </c>
      <c r="BF33" s="5" t="e">
        <f>+#REF!</f>
        <v>#REF!</v>
      </c>
      <c r="BG33" s="5" t="e">
        <f>+#REF!</f>
        <v>#REF!</v>
      </c>
      <c r="BH33" s="5" t="e">
        <f>+#REF!</f>
        <v>#REF!</v>
      </c>
      <c r="BI33" s="5" t="e">
        <f>+#REF!</f>
        <v>#REF!</v>
      </c>
      <c r="BJ33" s="5" t="e">
        <f>+#REF!</f>
        <v>#REF!</v>
      </c>
      <c r="BK33" s="29" t="e">
        <f>+#REF!</f>
        <v>#REF!</v>
      </c>
      <c r="BL33" s="5" t="e">
        <f>+#REF!</f>
        <v>#REF!</v>
      </c>
      <c r="BM33" s="5"/>
      <c r="BN33" s="5"/>
      <c r="BO33" s="5"/>
      <c r="BP33" s="5"/>
      <c r="BQ33" s="2" t="s">
        <v>40</v>
      </c>
      <c r="BR33" s="15" t="e">
        <f t="shared" si="8"/>
        <v>#REF!</v>
      </c>
      <c r="BS33" s="15" t="e">
        <f t="shared" si="8"/>
        <v>#REF!</v>
      </c>
      <c r="BT33" s="15" t="e">
        <f t="shared" si="9"/>
        <v>#REF!</v>
      </c>
      <c r="BU33" s="15"/>
      <c r="BV33" s="5"/>
      <c r="BW33" s="49" t="e">
        <f t="shared" si="42"/>
        <v>#REF!</v>
      </c>
      <c r="BX33" s="15" t="e">
        <f t="shared" si="43"/>
        <v>#REF!</v>
      </c>
      <c r="BY33" s="15" t="e">
        <f t="shared" si="44"/>
        <v>#REF!</v>
      </c>
      <c r="BZ33" s="15" t="e">
        <f t="shared" si="45"/>
        <v>#REF!</v>
      </c>
      <c r="CA33" s="18"/>
      <c r="CB33" s="15" t="e">
        <f t="shared" si="40"/>
        <v>#REF!</v>
      </c>
      <c r="CC33" s="15" t="e">
        <f t="shared" si="40"/>
        <v>#REF!</v>
      </c>
      <c r="CD33" s="15"/>
      <c r="CE33" s="15" t="e">
        <f t="shared" si="41"/>
        <v>#REF!</v>
      </c>
      <c r="CF33" s="15" t="e">
        <f t="shared" si="41"/>
        <v>#REF!</v>
      </c>
      <c r="CG33" s="15" t="e">
        <f t="shared" si="41"/>
        <v>#REF!</v>
      </c>
      <c r="CI33" s="30"/>
      <c r="CJ33" s="26"/>
      <c r="CK33" s="26"/>
      <c r="CL33" s="26"/>
      <c r="CM33" s="26"/>
      <c r="CN33" s="26"/>
      <c r="CO33" s="26"/>
      <c r="CP33" s="26"/>
      <c r="CQ33" s="26"/>
    </row>
    <row r="34" spans="1:95" x14ac:dyDescent="0.25">
      <c r="A34">
        <f t="shared" ref="A34:A41" si="46">+A33+1</f>
        <v>24</v>
      </c>
      <c r="B34" s="2" t="s">
        <v>41</v>
      </c>
      <c r="C34" s="5" t="e">
        <f>+#REF!</f>
        <v>#REF!</v>
      </c>
      <c r="D34" s="5" t="e">
        <f>+#REF!</f>
        <v>#REF!</v>
      </c>
      <c r="E34" s="5" t="e">
        <f>+#REF!</f>
        <v>#REF!</v>
      </c>
      <c r="F34" s="5" t="e">
        <f>+#REF!</f>
        <v>#REF!</v>
      </c>
      <c r="G34" s="5" t="e">
        <f>+#REF!</f>
        <v>#REF!</v>
      </c>
      <c r="H34" s="5" t="e">
        <f>+#REF!</f>
        <v>#REF!</v>
      </c>
      <c r="I34" s="5" t="e">
        <f>+#REF!</f>
        <v>#REF!</v>
      </c>
      <c r="J34" s="5" t="e">
        <f>+#REF!</f>
        <v>#REF!</v>
      </c>
      <c r="K34" s="5" t="e">
        <f>+#REF!</f>
        <v>#REF!</v>
      </c>
      <c r="L34" s="5" t="e">
        <f>+#REF!</f>
        <v>#REF!</v>
      </c>
      <c r="M34" s="5" t="e">
        <f>+#REF!</f>
        <v>#REF!</v>
      </c>
      <c r="N34" s="5" t="e">
        <f>+#REF!</f>
        <v>#REF!</v>
      </c>
      <c r="O34" s="5" t="e">
        <f>+#REF!</f>
        <v>#REF!</v>
      </c>
      <c r="P34" s="5" t="e">
        <f>+#REF!</f>
        <v>#REF!</v>
      </c>
      <c r="Q34" s="5" t="e">
        <f>+#REF!</f>
        <v>#REF!</v>
      </c>
      <c r="R34" s="5" t="e">
        <f>+#REF!</f>
        <v>#REF!</v>
      </c>
      <c r="S34" s="5" t="e">
        <f>+#REF!</f>
        <v>#REF!</v>
      </c>
      <c r="T34" s="5" t="e">
        <f>+#REF!</f>
        <v>#REF!</v>
      </c>
      <c r="U34" s="5" t="e">
        <f>+#REF!</f>
        <v>#REF!</v>
      </c>
      <c r="V34" s="5" t="e">
        <f>+#REF!</f>
        <v>#REF!</v>
      </c>
      <c r="W34" s="5" t="e">
        <f>+#REF!</f>
        <v>#REF!</v>
      </c>
      <c r="X34" s="5" t="e">
        <f>+#REF!</f>
        <v>#REF!</v>
      </c>
      <c r="Y34" s="5" t="e">
        <f>+#REF!</f>
        <v>#REF!</v>
      </c>
      <c r="Z34" s="5" t="e">
        <f>+#REF!</f>
        <v>#REF!</v>
      </c>
      <c r="AA34" s="5" t="e">
        <f>+#REF!</f>
        <v>#REF!</v>
      </c>
      <c r="AB34" s="5" t="e">
        <f>+#REF!</f>
        <v>#REF!</v>
      </c>
      <c r="AC34" s="5" t="e">
        <f>+#REF!</f>
        <v>#REF!</v>
      </c>
      <c r="AD34" s="5" t="e">
        <f>+#REF!</f>
        <v>#REF!</v>
      </c>
      <c r="AE34" s="5" t="e">
        <f>+#REF!</f>
        <v>#REF!</v>
      </c>
      <c r="AF34" s="5" t="e">
        <f>+#REF!</f>
        <v>#REF!</v>
      </c>
      <c r="AG34" s="5" t="e">
        <f>+#REF!</f>
        <v>#REF!</v>
      </c>
      <c r="AH34" s="5" t="e">
        <f>+#REF!</f>
        <v>#REF!</v>
      </c>
      <c r="AI34" s="5" t="e">
        <f>+#REF!</f>
        <v>#REF!</v>
      </c>
      <c r="AJ34" s="5" t="e">
        <f>+#REF!</f>
        <v>#REF!</v>
      </c>
      <c r="AK34" s="5" t="e">
        <f>+#REF!</f>
        <v>#REF!</v>
      </c>
      <c r="AL34" s="5" t="e">
        <f>+#REF!</f>
        <v>#REF!</v>
      </c>
      <c r="AM34" s="29" t="e">
        <f>+#REF!</f>
        <v>#REF!</v>
      </c>
      <c r="AN34" s="5" t="e">
        <f>+#REF!</f>
        <v>#REF!</v>
      </c>
      <c r="AO34" s="5" t="e">
        <f>+#REF!</f>
        <v>#REF!</v>
      </c>
      <c r="AP34" s="5" t="e">
        <f>+#REF!</f>
        <v>#REF!</v>
      </c>
      <c r="AQ34" s="5" t="e">
        <f>+#REF!</f>
        <v>#REF!</v>
      </c>
      <c r="AR34" s="5" t="e">
        <f>+#REF!</f>
        <v>#REF!</v>
      </c>
      <c r="AS34" s="5" t="e">
        <f>+#REF!</f>
        <v>#REF!</v>
      </c>
      <c r="AT34" s="5" t="e">
        <f>+#REF!</f>
        <v>#REF!</v>
      </c>
      <c r="AU34" s="5" t="e">
        <f>+#REF!</f>
        <v>#REF!</v>
      </c>
      <c r="AV34" s="5" t="e">
        <f>+#REF!</f>
        <v>#REF!</v>
      </c>
      <c r="AW34" s="5" t="e">
        <f>+#REF!</f>
        <v>#REF!</v>
      </c>
      <c r="AX34" s="5" t="e">
        <f>+#REF!</f>
        <v>#REF!</v>
      </c>
      <c r="AY34" s="29" t="e">
        <f>+#REF!</f>
        <v>#REF!</v>
      </c>
      <c r="AZ34" s="5" t="e">
        <f>+#REF!</f>
        <v>#REF!</v>
      </c>
      <c r="BA34" s="5" t="e">
        <f>+#REF!</f>
        <v>#REF!</v>
      </c>
      <c r="BB34" s="5" t="e">
        <f>+#REF!</f>
        <v>#REF!</v>
      </c>
      <c r="BC34" s="5" t="e">
        <f>+#REF!</f>
        <v>#REF!</v>
      </c>
      <c r="BD34" s="5" t="e">
        <f>+#REF!</f>
        <v>#REF!</v>
      </c>
      <c r="BE34" s="5" t="e">
        <f>+#REF!</f>
        <v>#REF!</v>
      </c>
      <c r="BF34" s="5" t="e">
        <f>+#REF!</f>
        <v>#REF!</v>
      </c>
      <c r="BG34" s="5" t="e">
        <f>+#REF!</f>
        <v>#REF!</v>
      </c>
      <c r="BH34" s="5" t="e">
        <f>+#REF!</f>
        <v>#REF!</v>
      </c>
      <c r="BI34" s="5" t="e">
        <f>+#REF!</f>
        <v>#REF!</v>
      </c>
      <c r="BJ34" s="5" t="e">
        <f>+#REF!</f>
        <v>#REF!</v>
      </c>
      <c r="BK34" s="29" t="e">
        <f>+#REF!</f>
        <v>#REF!</v>
      </c>
      <c r="BL34" s="5" t="e">
        <f>+#REF!</f>
        <v>#REF!</v>
      </c>
      <c r="BM34" s="5"/>
      <c r="BN34" s="5"/>
      <c r="BO34" s="5"/>
      <c r="BP34" s="5"/>
      <c r="BQ34" s="2" t="s">
        <v>41</v>
      </c>
      <c r="BR34" s="15" t="e">
        <f t="shared" si="8"/>
        <v>#REF!</v>
      </c>
      <c r="BS34" s="15" t="e">
        <f t="shared" si="8"/>
        <v>#REF!</v>
      </c>
      <c r="BT34" s="15" t="e">
        <f t="shared" si="9"/>
        <v>#REF!</v>
      </c>
      <c r="BU34" s="15"/>
      <c r="BV34" s="5"/>
      <c r="BW34" s="49" t="e">
        <f t="shared" si="42"/>
        <v>#REF!</v>
      </c>
      <c r="BX34" s="15" t="e">
        <f t="shared" si="43"/>
        <v>#REF!</v>
      </c>
      <c r="BY34" s="15" t="e">
        <f t="shared" si="44"/>
        <v>#REF!</v>
      </c>
      <c r="BZ34" s="15" t="e">
        <f t="shared" si="45"/>
        <v>#REF!</v>
      </c>
      <c r="CA34" s="18"/>
      <c r="CB34" s="15" t="e">
        <f t="shared" si="40"/>
        <v>#REF!</v>
      </c>
      <c r="CC34" s="15" t="e">
        <f t="shared" si="40"/>
        <v>#REF!</v>
      </c>
      <c r="CD34" s="15"/>
      <c r="CE34" s="15" t="e">
        <f t="shared" si="41"/>
        <v>#REF!</v>
      </c>
      <c r="CF34" s="15" t="e">
        <f t="shared" si="41"/>
        <v>#REF!</v>
      </c>
      <c r="CG34" s="15" t="e">
        <f t="shared" si="41"/>
        <v>#REF!</v>
      </c>
      <c r="CI34" s="26"/>
      <c r="CJ34" s="26"/>
      <c r="CK34" s="26"/>
      <c r="CL34" s="26"/>
      <c r="CM34" s="26"/>
      <c r="CN34" s="26"/>
      <c r="CO34" s="26"/>
      <c r="CP34" s="26"/>
      <c r="CQ34" s="26"/>
    </row>
    <row r="35" spans="1:95" x14ac:dyDescent="0.25">
      <c r="A35">
        <f t="shared" si="46"/>
        <v>25</v>
      </c>
      <c r="B35" s="2" t="s">
        <v>42</v>
      </c>
      <c r="C35" s="5" t="e">
        <f>+#REF!</f>
        <v>#REF!</v>
      </c>
      <c r="D35" s="5" t="e">
        <f>+#REF!</f>
        <v>#REF!</v>
      </c>
      <c r="E35" s="5" t="e">
        <f>+#REF!</f>
        <v>#REF!</v>
      </c>
      <c r="F35" s="5" t="e">
        <f>+#REF!</f>
        <v>#REF!</v>
      </c>
      <c r="G35" s="5" t="e">
        <f>+#REF!</f>
        <v>#REF!</v>
      </c>
      <c r="H35" s="5" t="e">
        <f>+#REF!</f>
        <v>#REF!</v>
      </c>
      <c r="I35" s="5" t="e">
        <f>+#REF!</f>
        <v>#REF!</v>
      </c>
      <c r="J35" s="5" t="e">
        <f>+#REF!</f>
        <v>#REF!</v>
      </c>
      <c r="K35" s="5" t="e">
        <f>+#REF!</f>
        <v>#REF!</v>
      </c>
      <c r="L35" s="5" t="e">
        <f>+#REF!</f>
        <v>#REF!</v>
      </c>
      <c r="M35" s="5" t="e">
        <f>+#REF!</f>
        <v>#REF!</v>
      </c>
      <c r="N35" s="5" t="e">
        <f>+#REF!</f>
        <v>#REF!</v>
      </c>
      <c r="O35" s="5" t="e">
        <f>+#REF!</f>
        <v>#REF!</v>
      </c>
      <c r="P35" s="5" t="e">
        <f>+#REF!</f>
        <v>#REF!</v>
      </c>
      <c r="Q35" s="5" t="e">
        <f>+#REF!</f>
        <v>#REF!</v>
      </c>
      <c r="R35" s="5" t="e">
        <f>+#REF!</f>
        <v>#REF!</v>
      </c>
      <c r="S35" s="5" t="e">
        <f>+#REF!</f>
        <v>#REF!</v>
      </c>
      <c r="T35" s="5" t="e">
        <f>+#REF!</f>
        <v>#REF!</v>
      </c>
      <c r="U35" s="5" t="e">
        <f>+#REF!</f>
        <v>#REF!</v>
      </c>
      <c r="V35" s="5" t="e">
        <f>+#REF!</f>
        <v>#REF!</v>
      </c>
      <c r="W35" s="5" t="e">
        <f>+#REF!</f>
        <v>#REF!</v>
      </c>
      <c r="X35" s="5" t="e">
        <f>+#REF!</f>
        <v>#REF!</v>
      </c>
      <c r="Y35" s="5" t="e">
        <f>+#REF!</f>
        <v>#REF!</v>
      </c>
      <c r="Z35" s="5" t="e">
        <f>+#REF!</f>
        <v>#REF!</v>
      </c>
      <c r="AA35" s="5" t="e">
        <f>+#REF!</f>
        <v>#REF!</v>
      </c>
      <c r="AB35" s="5" t="e">
        <f>+#REF!</f>
        <v>#REF!</v>
      </c>
      <c r="AC35" s="5" t="e">
        <f>+#REF!</f>
        <v>#REF!</v>
      </c>
      <c r="AD35" s="5" t="e">
        <f>+#REF!</f>
        <v>#REF!</v>
      </c>
      <c r="AE35" s="5" t="e">
        <f>+#REF!</f>
        <v>#REF!</v>
      </c>
      <c r="AF35" s="5" t="e">
        <f>+#REF!</f>
        <v>#REF!</v>
      </c>
      <c r="AG35" s="5" t="e">
        <f>+#REF!</f>
        <v>#REF!</v>
      </c>
      <c r="AH35" s="5" t="e">
        <f>+#REF!</f>
        <v>#REF!</v>
      </c>
      <c r="AI35" s="5" t="e">
        <f>+#REF!</f>
        <v>#REF!</v>
      </c>
      <c r="AJ35" s="5" t="e">
        <f>+#REF!</f>
        <v>#REF!</v>
      </c>
      <c r="AK35" s="5" t="e">
        <f>+#REF!</f>
        <v>#REF!</v>
      </c>
      <c r="AL35" s="5" t="e">
        <f>+#REF!</f>
        <v>#REF!</v>
      </c>
      <c r="AM35" s="29" t="e">
        <f>+#REF!</f>
        <v>#REF!</v>
      </c>
      <c r="AN35" s="5" t="e">
        <f>+#REF!</f>
        <v>#REF!</v>
      </c>
      <c r="AO35" s="5" t="e">
        <f>+#REF!</f>
        <v>#REF!</v>
      </c>
      <c r="AP35" s="5" t="e">
        <f>+#REF!</f>
        <v>#REF!</v>
      </c>
      <c r="AQ35" s="5" t="e">
        <f>+#REF!</f>
        <v>#REF!</v>
      </c>
      <c r="AR35" s="5" t="e">
        <f>+#REF!</f>
        <v>#REF!</v>
      </c>
      <c r="AS35" s="5" t="e">
        <f>+#REF!</f>
        <v>#REF!</v>
      </c>
      <c r="AT35" s="5" t="e">
        <f>+#REF!</f>
        <v>#REF!</v>
      </c>
      <c r="AU35" s="5" t="e">
        <f>+#REF!</f>
        <v>#REF!</v>
      </c>
      <c r="AV35" s="5" t="e">
        <f>+#REF!</f>
        <v>#REF!</v>
      </c>
      <c r="AW35" s="5" t="e">
        <f>+#REF!</f>
        <v>#REF!</v>
      </c>
      <c r="AX35" s="5" t="e">
        <f>+#REF!</f>
        <v>#REF!</v>
      </c>
      <c r="AY35" s="29" t="e">
        <f>+#REF!</f>
        <v>#REF!</v>
      </c>
      <c r="AZ35" s="5" t="e">
        <f>+#REF!</f>
        <v>#REF!</v>
      </c>
      <c r="BA35" s="5" t="e">
        <f>+#REF!</f>
        <v>#REF!</v>
      </c>
      <c r="BB35" s="5" t="e">
        <f>+#REF!</f>
        <v>#REF!</v>
      </c>
      <c r="BC35" s="5" t="e">
        <f>+#REF!</f>
        <v>#REF!</v>
      </c>
      <c r="BD35" s="5" t="e">
        <f>+#REF!</f>
        <v>#REF!</v>
      </c>
      <c r="BE35" s="5" t="e">
        <f>+#REF!</f>
        <v>#REF!</v>
      </c>
      <c r="BF35" s="5" t="e">
        <f>+#REF!</f>
        <v>#REF!</v>
      </c>
      <c r="BG35" s="5" t="e">
        <f>+#REF!</f>
        <v>#REF!</v>
      </c>
      <c r="BH35" s="5" t="e">
        <f>+#REF!</f>
        <v>#REF!</v>
      </c>
      <c r="BI35" s="5" t="e">
        <f>+#REF!</f>
        <v>#REF!</v>
      </c>
      <c r="BJ35" s="5" t="e">
        <f>+#REF!</f>
        <v>#REF!</v>
      </c>
      <c r="BK35" s="29" t="e">
        <f>+#REF!</f>
        <v>#REF!</v>
      </c>
      <c r="BL35" s="5" t="e">
        <f>+#REF!</f>
        <v>#REF!</v>
      </c>
      <c r="BM35" s="5"/>
      <c r="BN35" s="5"/>
      <c r="BO35" s="5"/>
      <c r="BP35" s="5"/>
      <c r="BQ35" s="2" t="s">
        <v>42</v>
      </c>
      <c r="BR35" s="15" t="e">
        <f t="shared" si="8"/>
        <v>#REF!</v>
      </c>
      <c r="BS35" s="15" t="e">
        <f t="shared" si="8"/>
        <v>#REF!</v>
      </c>
      <c r="BT35" s="15" t="e">
        <f t="shared" si="9"/>
        <v>#REF!</v>
      </c>
      <c r="BU35" s="15"/>
      <c r="BV35" s="5"/>
      <c r="BW35" s="49" t="e">
        <f t="shared" si="42"/>
        <v>#REF!</v>
      </c>
      <c r="BX35" s="15" t="e">
        <f t="shared" si="43"/>
        <v>#REF!</v>
      </c>
      <c r="BY35" s="15" t="e">
        <f t="shared" si="44"/>
        <v>#REF!</v>
      </c>
      <c r="BZ35" s="15" t="e">
        <f t="shared" si="45"/>
        <v>#REF!</v>
      </c>
      <c r="CA35" s="18"/>
      <c r="CB35" s="15" t="e">
        <f t="shared" si="40"/>
        <v>#REF!</v>
      </c>
      <c r="CC35" s="15" t="e">
        <f t="shared" si="40"/>
        <v>#REF!</v>
      </c>
      <c r="CD35" s="15"/>
      <c r="CE35" s="15" t="e">
        <f t="shared" si="41"/>
        <v>#REF!</v>
      </c>
      <c r="CF35" s="15" t="e">
        <f t="shared" si="41"/>
        <v>#REF!</v>
      </c>
      <c r="CG35" s="15" t="e">
        <f t="shared" si="41"/>
        <v>#REF!</v>
      </c>
      <c r="CM35" s="26"/>
      <c r="CN35" s="26"/>
      <c r="CO35" s="26"/>
      <c r="CP35" s="26"/>
      <c r="CQ35" s="26"/>
    </row>
    <row r="36" spans="1:95" x14ac:dyDescent="0.25">
      <c r="A36">
        <f t="shared" si="46"/>
        <v>26</v>
      </c>
      <c r="B36" s="2" t="s">
        <v>43</v>
      </c>
      <c r="C36" s="5" t="e">
        <f>+#REF!</f>
        <v>#REF!</v>
      </c>
      <c r="D36" s="5" t="e">
        <f>+#REF!</f>
        <v>#REF!</v>
      </c>
      <c r="E36" s="5" t="e">
        <f>+#REF!</f>
        <v>#REF!</v>
      </c>
      <c r="F36" s="5" t="e">
        <f>+#REF!</f>
        <v>#REF!</v>
      </c>
      <c r="G36" s="5" t="e">
        <f>+#REF!</f>
        <v>#REF!</v>
      </c>
      <c r="H36" s="5" t="e">
        <f>+#REF!</f>
        <v>#REF!</v>
      </c>
      <c r="I36" s="5" t="e">
        <f>+#REF!</f>
        <v>#REF!</v>
      </c>
      <c r="J36" s="5" t="e">
        <f>+#REF!</f>
        <v>#REF!</v>
      </c>
      <c r="K36" s="5" t="e">
        <f>+#REF!</f>
        <v>#REF!</v>
      </c>
      <c r="L36" s="5" t="e">
        <f>+#REF!</f>
        <v>#REF!</v>
      </c>
      <c r="M36" s="5" t="e">
        <f>+#REF!</f>
        <v>#REF!</v>
      </c>
      <c r="N36" s="5" t="e">
        <f>+#REF!</f>
        <v>#REF!</v>
      </c>
      <c r="O36" s="5" t="e">
        <f>+#REF!</f>
        <v>#REF!</v>
      </c>
      <c r="P36" s="5" t="e">
        <f>+#REF!</f>
        <v>#REF!</v>
      </c>
      <c r="Q36" s="5" t="e">
        <f>+#REF!</f>
        <v>#REF!</v>
      </c>
      <c r="R36" s="5" t="e">
        <f>+#REF!</f>
        <v>#REF!</v>
      </c>
      <c r="S36" s="5" t="e">
        <f>+#REF!</f>
        <v>#REF!</v>
      </c>
      <c r="T36" s="5" t="e">
        <f>+#REF!</f>
        <v>#REF!</v>
      </c>
      <c r="U36" s="5" t="e">
        <f>+#REF!</f>
        <v>#REF!</v>
      </c>
      <c r="V36" s="5" t="e">
        <f>+#REF!</f>
        <v>#REF!</v>
      </c>
      <c r="W36" s="5" t="e">
        <f>+#REF!</f>
        <v>#REF!</v>
      </c>
      <c r="X36" s="5" t="e">
        <f>+#REF!</f>
        <v>#REF!</v>
      </c>
      <c r="Y36" s="5" t="e">
        <f>+#REF!</f>
        <v>#REF!</v>
      </c>
      <c r="Z36" s="5" t="e">
        <f>+#REF!</f>
        <v>#REF!</v>
      </c>
      <c r="AA36" s="5" t="e">
        <f>+#REF!</f>
        <v>#REF!</v>
      </c>
      <c r="AB36" s="5" t="e">
        <f>+#REF!</f>
        <v>#REF!</v>
      </c>
      <c r="AC36" s="5" t="e">
        <f>+#REF!</f>
        <v>#REF!</v>
      </c>
      <c r="AD36" s="5" t="e">
        <f>+#REF!</f>
        <v>#REF!</v>
      </c>
      <c r="AE36" s="5" t="e">
        <f>+#REF!</f>
        <v>#REF!</v>
      </c>
      <c r="AF36" s="5" t="e">
        <f>+#REF!</f>
        <v>#REF!</v>
      </c>
      <c r="AG36" s="5" t="e">
        <f>+#REF!</f>
        <v>#REF!</v>
      </c>
      <c r="AH36" s="5" t="e">
        <f>+#REF!</f>
        <v>#REF!</v>
      </c>
      <c r="AI36" s="5" t="e">
        <f>+#REF!</f>
        <v>#REF!</v>
      </c>
      <c r="AJ36" s="5" t="e">
        <f>+#REF!</f>
        <v>#REF!</v>
      </c>
      <c r="AK36" s="5" t="e">
        <f>+#REF!</f>
        <v>#REF!</v>
      </c>
      <c r="AL36" s="5" t="e">
        <f>+#REF!</f>
        <v>#REF!</v>
      </c>
      <c r="AM36" s="29" t="e">
        <f>+#REF!</f>
        <v>#REF!</v>
      </c>
      <c r="AN36" s="5" t="e">
        <f>+#REF!</f>
        <v>#REF!</v>
      </c>
      <c r="AO36" s="5" t="e">
        <f>+#REF!</f>
        <v>#REF!</v>
      </c>
      <c r="AP36" s="5" t="e">
        <f>+#REF!</f>
        <v>#REF!</v>
      </c>
      <c r="AQ36" s="5" t="e">
        <f>+#REF!</f>
        <v>#REF!</v>
      </c>
      <c r="AR36" s="5" t="e">
        <f>+#REF!</f>
        <v>#REF!</v>
      </c>
      <c r="AS36" s="5" t="e">
        <f>+#REF!</f>
        <v>#REF!</v>
      </c>
      <c r="AT36" s="5" t="e">
        <f>+#REF!</f>
        <v>#REF!</v>
      </c>
      <c r="AU36" s="5" t="e">
        <f>+#REF!</f>
        <v>#REF!</v>
      </c>
      <c r="AV36" s="5" t="e">
        <f>+#REF!</f>
        <v>#REF!</v>
      </c>
      <c r="AW36" s="5" t="e">
        <f>+#REF!</f>
        <v>#REF!</v>
      </c>
      <c r="AX36" s="5" t="e">
        <f>+#REF!</f>
        <v>#REF!</v>
      </c>
      <c r="AY36" s="29" t="e">
        <f>+#REF!</f>
        <v>#REF!</v>
      </c>
      <c r="AZ36" s="5" t="e">
        <f>+#REF!</f>
        <v>#REF!</v>
      </c>
      <c r="BA36" s="5" t="e">
        <f>+#REF!</f>
        <v>#REF!</v>
      </c>
      <c r="BB36" s="5" t="e">
        <f>+#REF!</f>
        <v>#REF!</v>
      </c>
      <c r="BC36" s="5" t="e">
        <f>+#REF!</f>
        <v>#REF!</v>
      </c>
      <c r="BD36" s="5" t="e">
        <f>+#REF!</f>
        <v>#REF!</v>
      </c>
      <c r="BE36" s="5" t="e">
        <f>+#REF!</f>
        <v>#REF!</v>
      </c>
      <c r="BF36" s="5" t="e">
        <f>+#REF!</f>
        <v>#REF!</v>
      </c>
      <c r="BG36" s="5" t="e">
        <f>+#REF!</f>
        <v>#REF!</v>
      </c>
      <c r="BH36" s="5" t="e">
        <f>+#REF!</f>
        <v>#REF!</v>
      </c>
      <c r="BI36" s="5" t="e">
        <f>+#REF!</f>
        <v>#REF!</v>
      </c>
      <c r="BJ36" s="5" t="e">
        <f>+#REF!</f>
        <v>#REF!</v>
      </c>
      <c r="BK36" s="29" t="e">
        <f>+#REF!</f>
        <v>#REF!</v>
      </c>
      <c r="BL36" s="5" t="e">
        <f>+#REF!</f>
        <v>#REF!</v>
      </c>
      <c r="BM36" s="5"/>
      <c r="BN36" s="5"/>
      <c r="BO36" s="5"/>
      <c r="BP36" s="5"/>
      <c r="BQ36" s="2" t="s">
        <v>43</v>
      </c>
      <c r="BR36" s="15" t="e">
        <f t="shared" si="8"/>
        <v>#REF!</v>
      </c>
      <c r="BS36" s="15" t="e">
        <f t="shared" si="8"/>
        <v>#REF!</v>
      </c>
      <c r="BT36" s="15" t="e">
        <f t="shared" si="9"/>
        <v>#REF!</v>
      </c>
      <c r="BU36" s="15"/>
      <c r="BV36" s="5"/>
      <c r="BW36" s="49" t="e">
        <f t="shared" si="42"/>
        <v>#REF!</v>
      </c>
      <c r="BX36" s="15" t="e">
        <f t="shared" si="43"/>
        <v>#REF!</v>
      </c>
      <c r="BY36" s="15" t="e">
        <f t="shared" si="44"/>
        <v>#REF!</v>
      </c>
      <c r="BZ36" s="15" t="e">
        <f t="shared" si="45"/>
        <v>#REF!</v>
      </c>
      <c r="CA36" s="18"/>
      <c r="CB36" s="15" t="e">
        <f t="shared" si="40"/>
        <v>#REF!</v>
      </c>
      <c r="CC36" s="15" t="e">
        <f t="shared" si="40"/>
        <v>#REF!</v>
      </c>
      <c r="CD36" s="15"/>
      <c r="CE36" s="15" t="e">
        <f t="shared" si="41"/>
        <v>#REF!</v>
      </c>
      <c r="CF36" s="15" t="e">
        <f t="shared" si="41"/>
        <v>#REF!</v>
      </c>
      <c r="CG36" s="15" t="e">
        <f t="shared" si="41"/>
        <v>#REF!</v>
      </c>
      <c r="CM36" s="26"/>
      <c r="CN36" s="26"/>
      <c r="CO36" s="26"/>
      <c r="CP36" s="26"/>
      <c r="CQ36" s="26"/>
    </row>
    <row r="37" spans="1:95" x14ac:dyDescent="0.25">
      <c r="A37">
        <f t="shared" si="46"/>
        <v>27</v>
      </c>
      <c r="B37" s="2" t="s">
        <v>44</v>
      </c>
      <c r="C37" s="5" t="e">
        <f>+#REF!</f>
        <v>#REF!</v>
      </c>
      <c r="D37" s="5" t="e">
        <f>+#REF!</f>
        <v>#REF!</v>
      </c>
      <c r="E37" s="5" t="e">
        <f>+#REF!</f>
        <v>#REF!</v>
      </c>
      <c r="F37" s="5" t="e">
        <f>+#REF!</f>
        <v>#REF!</v>
      </c>
      <c r="G37" s="5" t="e">
        <f>+#REF!</f>
        <v>#REF!</v>
      </c>
      <c r="H37" s="5" t="e">
        <f>+#REF!</f>
        <v>#REF!</v>
      </c>
      <c r="I37" s="5" t="e">
        <f>+#REF!</f>
        <v>#REF!</v>
      </c>
      <c r="J37" s="5" t="e">
        <f>+#REF!</f>
        <v>#REF!</v>
      </c>
      <c r="K37" s="5" t="e">
        <f>+#REF!</f>
        <v>#REF!</v>
      </c>
      <c r="L37" s="5" t="e">
        <f>+#REF!</f>
        <v>#REF!</v>
      </c>
      <c r="M37" s="5" t="e">
        <f>+#REF!</f>
        <v>#REF!</v>
      </c>
      <c r="N37" s="5" t="e">
        <f>+#REF!</f>
        <v>#REF!</v>
      </c>
      <c r="O37" s="5" t="e">
        <f>+#REF!</f>
        <v>#REF!</v>
      </c>
      <c r="P37" s="5" t="e">
        <f>+#REF!</f>
        <v>#REF!</v>
      </c>
      <c r="Q37" s="5" t="e">
        <f>+#REF!</f>
        <v>#REF!</v>
      </c>
      <c r="R37" s="5" t="e">
        <f>+#REF!</f>
        <v>#REF!</v>
      </c>
      <c r="S37" s="5" t="e">
        <f>+#REF!</f>
        <v>#REF!</v>
      </c>
      <c r="T37" s="5" t="e">
        <f>+#REF!</f>
        <v>#REF!</v>
      </c>
      <c r="U37" s="5" t="e">
        <f>+#REF!</f>
        <v>#REF!</v>
      </c>
      <c r="V37" s="5" t="e">
        <f>+#REF!</f>
        <v>#REF!</v>
      </c>
      <c r="W37" s="5" t="e">
        <f>+#REF!</f>
        <v>#REF!</v>
      </c>
      <c r="X37" s="5" t="e">
        <f>+#REF!</f>
        <v>#REF!</v>
      </c>
      <c r="Y37" s="5" t="e">
        <f>+#REF!</f>
        <v>#REF!</v>
      </c>
      <c r="Z37" s="5" t="e">
        <f>+#REF!</f>
        <v>#REF!</v>
      </c>
      <c r="AA37" s="5" t="e">
        <f>+#REF!</f>
        <v>#REF!</v>
      </c>
      <c r="AB37" s="5" t="e">
        <f>+#REF!</f>
        <v>#REF!</v>
      </c>
      <c r="AC37" s="5" t="e">
        <f>+#REF!</f>
        <v>#REF!</v>
      </c>
      <c r="AD37" s="5" t="e">
        <f>+#REF!</f>
        <v>#REF!</v>
      </c>
      <c r="AE37" s="5" t="e">
        <f>+#REF!</f>
        <v>#REF!</v>
      </c>
      <c r="AF37" s="5" t="e">
        <f>+#REF!</f>
        <v>#REF!</v>
      </c>
      <c r="AG37" s="5" t="e">
        <f>+#REF!</f>
        <v>#REF!</v>
      </c>
      <c r="AH37" s="5" t="e">
        <f>+#REF!</f>
        <v>#REF!</v>
      </c>
      <c r="AI37" s="5" t="e">
        <f>+#REF!</f>
        <v>#REF!</v>
      </c>
      <c r="AJ37" s="5" t="e">
        <f>+#REF!</f>
        <v>#REF!</v>
      </c>
      <c r="AK37" s="5" t="e">
        <f>+#REF!</f>
        <v>#REF!</v>
      </c>
      <c r="AL37" s="5" t="e">
        <f>+#REF!</f>
        <v>#REF!</v>
      </c>
      <c r="AM37" s="29" t="e">
        <f>+#REF!</f>
        <v>#REF!</v>
      </c>
      <c r="AN37" s="5" t="e">
        <f>+#REF!</f>
        <v>#REF!</v>
      </c>
      <c r="AO37" s="5" t="e">
        <f>+#REF!</f>
        <v>#REF!</v>
      </c>
      <c r="AP37" s="5" t="e">
        <f>+#REF!</f>
        <v>#REF!</v>
      </c>
      <c r="AQ37" s="5" t="e">
        <f>+#REF!</f>
        <v>#REF!</v>
      </c>
      <c r="AR37" s="5" t="e">
        <f>+#REF!</f>
        <v>#REF!</v>
      </c>
      <c r="AS37" s="5" t="e">
        <f>+#REF!</f>
        <v>#REF!</v>
      </c>
      <c r="AT37" s="5" t="e">
        <f>+#REF!</f>
        <v>#REF!</v>
      </c>
      <c r="AU37" s="5" t="e">
        <f>+#REF!</f>
        <v>#REF!</v>
      </c>
      <c r="AV37" s="5" t="e">
        <f>+#REF!</f>
        <v>#REF!</v>
      </c>
      <c r="AW37" s="5" t="e">
        <f>+#REF!</f>
        <v>#REF!</v>
      </c>
      <c r="AX37" s="5" t="e">
        <f>+#REF!</f>
        <v>#REF!</v>
      </c>
      <c r="AY37" s="29" t="e">
        <f>+#REF!</f>
        <v>#REF!</v>
      </c>
      <c r="AZ37" s="5" t="e">
        <f>+#REF!</f>
        <v>#REF!</v>
      </c>
      <c r="BA37" s="5" t="e">
        <f>+#REF!</f>
        <v>#REF!</v>
      </c>
      <c r="BB37" s="5" t="e">
        <f>+#REF!</f>
        <v>#REF!</v>
      </c>
      <c r="BC37" s="5" t="e">
        <f>+#REF!</f>
        <v>#REF!</v>
      </c>
      <c r="BD37" s="5" t="e">
        <f>+#REF!</f>
        <v>#REF!</v>
      </c>
      <c r="BE37" s="5" t="e">
        <f>+#REF!</f>
        <v>#REF!</v>
      </c>
      <c r="BF37" s="5" t="e">
        <f>+#REF!</f>
        <v>#REF!</v>
      </c>
      <c r="BG37" s="5" t="e">
        <f>+#REF!</f>
        <v>#REF!</v>
      </c>
      <c r="BH37" s="5" t="e">
        <f>+#REF!</f>
        <v>#REF!</v>
      </c>
      <c r="BI37" s="5" t="e">
        <f>+#REF!</f>
        <v>#REF!</v>
      </c>
      <c r="BJ37" s="5" t="e">
        <f>+#REF!</f>
        <v>#REF!</v>
      </c>
      <c r="BK37" s="29" t="e">
        <f>+#REF!</f>
        <v>#REF!</v>
      </c>
      <c r="BL37" s="5" t="e">
        <f>+#REF!</f>
        <v>#REF!</v>
      </c>
      <c r="BM37" s="5"/>
      <c r="BN37" s="5"/>
      <c r="BO37" s="5"/>
      <c r="BP37" s="5"/>
      <c r="BQ37" s="2" t="s">
        <v>44</v>
      </c>
      <c r="BR37" s="15" t="e">
        <f t="shared" ref="BR37:BS57" si="47">SUMIF($O$2:$AP$2,BR$3,$O37:$AP37)</f>
        <v>#REF!</v>
      </c>
      <c r="BS37" s="15" t="e">
        <f t="shared" si="47"/>
        <v>#REF!</v>
      </c>
      <c r="BT37" s="15" t="e">
        <f t="shared" si="9"/>
        <v>#REF!</v>
      </c>
      <c r="BU37" s="15"/>
      <c r="BV37" s="5"/>
      <c r="BW37" s="49" t="e">
        <f t="shared" si="42"/>
        <v>#REF!</v>
      </c>
      <c r="BX37" s="15" t="e">
        <f t="shared" si="43"/>
        <v>#REF!</v>
      </c>
      <c r="BY37" s="15" t="e">
        <f t="shared" si="44"/>
        <v>#REF!</v>
      </c>
      <c r="BZ37" s="15" t="e">
        <f t="shared" si="45"/>
        <v>#REF!</v>
      </c>
      <c r="CA37" s="18"/>
      <c r="CB37" s="15" t="e">
        <f t="shared" si="40"/>
        <v>#REF!</v>
      </c>
      <c r="CC37" s="15" t="e">
        <f t="shared" si="40"/>
        <v>#REF!</v>
      </c>
      <c r="CD37" s="15"/>
      <c r="CE37" s="15" t="e">
        <f t="shared" si="41"/>
        <v>#REF!</v>
      </c>
      <c r="CF37" s="15" t="e">
        <f t="shared" si="41"/>
        <v>#REF!</v>
      </c>
      <c r="CG37" s="15" t="e">
        <f t="shared" si="41"/>
        <v>#REF!</v>
      </c>
    </row>
    <row r="38" spans="1:95" x14ac:dyDescent="0.25">
      <c r="A38">
        <f t="shared" si="46"/>
        <v>28</v>
      </c>
      <c r="B38" s="2" t="s">
        <v>45</v>
      </c>
      <c r="C38" s="5" t="e">
        <f>+#REF!</f>
        <v>#REF!</v>
      </c>
      <c r="D38" s="5" t="e">
        <f>+#REF!</f>
        <v>#REF!</v>
      </c>
      <c r="E38" s="5" t="e">
        <f>+#REF!</f>
        <v>#REF!</v>
      </c>
      <c r="F38" s="5" t="e">
        <f>+#REF!</f>
        <v>#REF!</v>
      </c>
      <c r="G38" s="5" t="e">
        <f>+#REF!</f>
        <v>#REF!</v>
      </c>
      <c r="H38" s="5" t="e">
        <f>+#REF!</f>
        <v>#REF!</v>
      </c>
      <c r="I38" s="5" t="e">
        <f>+#REF!</f>
        <v>#REF!</v>
      </c>
      <c r="J38" s="5" t="e">
        <f>+#REF!</f>
        <v>#REF!</v>
      </c>
      <c r="K38" s="5" t="e">
        <f>+#REF!</f>
        <v>#REF!</v>
      </c>
      <c r="L38" s="5" t="e">
        <f>+#REF!</f>
        <v>#REF!</v>
      </c>
      <c r="M38" s="5" t="e">
        <f>+#REF!</f>
        <v>#REF!</v>
      </c>
      <c r="N38" s="5" t="e">
        <f>+#REF!</f>
        <v>#REF!</v>
      </c>
      <c r="O38" s="5" t="e">
        <f>+#REF!</f>
        <v>#REF!</v>
      </c>
      <c r="P38" s="5" t="e">
        <f>+#REF!</f>
        <v>#REF!</v>
      </c>
      <c r="Q38" s="5" t="e">
        <f>+#REF!</f>
        <v>#REF!</v>
      </c>
      <c r="R38" s="5" t="e">
        <f>+#REF!</f>
        <v>#REF!</v>
      </c>
      <c r="S38" s="5" t="e">
        <f>+#REF!</f>
        <v>#REF!</v>
      </c>
      <c r="T38" s="5" t="e">
        <f>+#REF!</f>
        <v>#REF!</v>
      </c>
      <c r="U38" s="5" t="e">
        <f>+#REF!</f>
        <v>#REF!</v>
      </c>
      <c r="V38" s="5" t="e">
        <f>+#REF!</f>
        <v>#REF!</v>
      </c>
      <c r="W38" s="5" t="e">
        <f>+#REF!</f>
        <v>#REF!</v>
      </c>
      <c r="X38" s="5" t="e">
        <f>+#REF!</f>
        <v>#REF!</v>
      </c>
      <c r="Y38" s="5" t="e">
        <f>+#REF!</f>
        <v>#REF!</v>
      </c>
      <c r="Z38" s="5" t="e">
        <f>+#REF!</f>
        <v>#REF!</v>
      </c>
      <c r="AA38" s="5" t="e">
        <f>+#REF!</f>
        <v>#REF!</v>
      </c>
      <c r="AB38" s="5" t="e">
        <f>+#REF!</f>
        <v>#REF!</v>
      </c>
      <c r="AC38" s="5" t="e">
        <f>+#REF!</f>
        <v>#REF!</v>
      </c>
      <c r="AD38" s="5" t="e">
        <f>+#REF!</f>
        <v>#REF!</v>
      </c>
      <c r="AE38" s="5" t="e">
        <f>+#REF!</f>
        <v>#REF!</v>
      </c>
      <c r="AF38" s="5" t="e">
        <f>+#REF!</f>
        <v>#REF!</v>
      </c>
      <c r="AG38" s="5" t="e">
        <f>+#REF!</f>
        <v>#REF!</v>
      </c>
      <c r="AH38" s="5" t="e">
        <f>+#REF!</f>
        <v>#REF!</v>
      </c>
      <c r="AI38" s="5" t="e">
        <f>+#REF!</f>
        <v>#REF!</v>
      </c>
      <c r="AJ38" s="5" t="e">
        <f>+#REF!</f>
        <v>#REF!</v>
      </c>
      <c r="AK38" s="5" t="e">
        <f>+#REF!</f>
        <v>#REF!</v>
      </c>
      <c r="AL38" s="5" t="e">
        <f>+#REF!</f>
        <v>#REF!</v>
      </c>
      <c r="AM38" s="29" t="e">
        <f>+#REF!</f>
        <v>#REF!</v>
      </c>
      <c r="AN38" s="5" t="e">
        <f>+#REF!</f>
        <v>#REF!</v>
      </c>
      <c r="AO38" s="5" t="e">
        <f>+#REF!</f>
        <v>#REF!</v>
      </c>
      <c r="AP38" s="5" t="e">
        <f>+#REF!</f>
        <v>#REF!</v>
      </c>
      <c r="AQ38" s="5" t="e">
        <f>+#REF!</f>
        <v>#REF!</v>
      </c>
      <c r="AR38" s="5" t="e">
        <f>+#REF!</f>
        <v>#REF!</v>
      </c>
      <c r="AS38" s="5" t="e">
        <f>+#REF!</f>
        <v>#REF!</v>
      </c>
      <c r="AT38" s="5" t="e">
        <f>+#REF!</f>
        <v>#REF!</v>
      </c>
      <c r="AU38" s="5" t="e">
        <f>+#REF!</f>
        <v>#REF!</v>
      </c>
      <c r="AV38" s="5" t="e">
        <f>+#REF!</f>
        <v>#REF!</v>
      </c>
      <c r="AW38" s="5" t="e">
        <f>+#REF!</f>
        <v>#REF!</v>
      </c>
      <c r="AX38" s="5" t="e">
        <f>+#REF!</f>
        <v>#REF!</v>
      </c>
      <c r="AY38" s="29" t="e">
        <f>+#REF!</f>
        <v>#REF!</v>
      </c>
      <c r="AZ38" s="5" t="e">
        <f>+#REF!</f>
        <v>#REF!</v>
      </c>
      <c r="BA38" s="5" t="e">
        <f>+#REF!</f>
        <v>#REF!</v>
      </c>
      <c r="BB38" s="5" t="e">
        <f>+#REF!</f>
        <v>#REF!</v>
      </c>
      <c r="BC38" s="5" t="e">
        <f>+#REF!</f>
        <v>#REF!</v>
      </c>
      <c r="BD38" s="5" t="e">
        <f>+#REF!</f>
        <v>#REF!</v>
      </c>
      <c r="BE38" s="5" t="e">
        <f>+#REF!</f>
        <v>#REF!</v>
      </c>
      <c r="BF38" s="5" t="e">
        <f>+#REF!</f>
        <v>#REF!</v>
      </c>
      <c r="BG38" s="5" t="e">
        <f>+#REF!</f>
        <v>#REF!</v>
      </c>
      <c r="BH38" s="5" t="e">
        <f>+#REF!</f>
        <v>#REF!</v>
      </c>
      <c r="BI38" s="5" t="e">
        <f>+#REF!</f>
        <v>#REF!</v>
      </c>
      <c r="BJ38" s="5" t="e">
        <f>+#REF!</f>
        <v>#REF!</v>
      </c>
      <c r="BK38" s="29" t="e">
        <f>+#REF!</f>
        <v>#REF!</v>
      </c>
      <c r="BL38" s="5" t="e">
        <f>+#REF!</f>
        <v>#REF!</v>
      </c>
      <c r="BM38" s="5"/>
      <c r="BN38" s="5"/>
      <c r="BO38" s="5"/>
      <c r="BP38" s="5"/>
      <c r="BQ38" s="2" t="s">
        <v>45</v>
      </c>
      <c r="BR38" s="15" t="e">
        <f t="shared" si="47"/>
        <v>#REF!</v>
      </c>
      <c r="BS38" s="15" t="e">
        <f t="shared" si="47"/>
        <v>#REF!</v>
      </c>
      <c r="BT38" s="15" t="e">
        <f t="shared" si="9"/>
        <v>#REF!</v>
      </c>
      <c r="BU38" s="15"/>
      <c r="BV38" s="5"/>
      <c r="BW38" s="49" t="e">
        <f t="shared" si="42"/>
        <v>#REF!</v>
      </c>
      <c r="BX38" s="15" t="e">
        <f t="shared" si="43"/>
        <v>#REF!</v>
      </c>
      <c r="BY38" s="15" t="e">
        <f t="shared" si="44"/>
        <v>#REF!</v>
      </c>
      <c r="BZ38" s="15" t="e">
        <f t="shared" si="45"/>
        <v>#REF!</v>
      </c>
      <c r="CA38" s="18"/>
      <c r="CB38" s="15" t="e">
        <f t="shared" si="40"/>
        <v>#REF!</v>
      </c>
      <c r="CC38" s="15" t="e">
        <f t="shared" si="40"/>
        <v>#REF!</v>
      </c>
      <c r="CD38" s="15"/>
      <c r="CE38" s="15" t="e">
        <f t="shared" si="41"/>
        <v>#REF!</v>
      </c>
      <c r="CF38" s="15" t="e">
        <f t="shared" si="41"/>
        <v>#REF!</v>
      </c>
      <c r="CG38" s="15" t="e">
        <f t="shared" si="41"/>
        <v>#REF!</v>
      </c>
    </row>
    <row r="39" spans="1:95" x14ac:dyDescent="0.25">
      <c r="A39">
        <f t="shared" si="46"/>
        <v>29</v>
      </c>
      <c r="B39" s="2" t="s">
        <v>46</v>
      </c>
      <c r="C39" s="5" t="e">
        <f>+#REF!</f>
        <v>#REF!</v>
      </c>
      <c r="D39" s="5" t="e">
        <f>+#REF!</f>
        <v>#REF!</v>
      </c>
      <c r="E39" s="5" t="e">
        <f>+#REF!</f>
        <v>#REF!</v>
      </c>
      <c r="F39" s="5" t="e">
        <f>+#REF!</f>
        <v>#REF!</v>
      </c>
      <c r="G39" s="5" t="e">
        <f>+#REF!</f>
        <v>#REF!</v>
      </c>
      <c r="H39" s="5" t="e">
        <f>+#REF!</f>
        <v>#REF!</v>
      </c>
      <c r="I39" s="5" t="e">
        <f>+#REF!</f>
        <v>#REF!</v>
      </c>
      <c r="J39" s="5" t="e">
        <f>+#REF!</f>
        <v>#REF!</v>
      </c>
      <c r="K39" s="5" t="e">
        <f>+#REF!</f>
        <v>#REF!</v>
      </c>
      <c r="L39" s="5" t="e">
        <f>+#REF!</f>
        <v>#REF!</v>
      </c>
      <c r="M39" s="5" t="e">
        <f>+#REF!</f>
        <v>#REF!</v>
      </c>
      <c r="N39" s="5" t="e">
        <f>+#REF!</f>
        <v>#REF!</v>
      </c>
      <c r="O39" s="5" t="e">
        <f>+#REF!</f>
        <v>#REF!</v>
      </c>
      <c r="P39" s="5" t="e">
        <f>+#REF!</f>
        <v>#REF!</v>
      </c>
      <c r="Q39" s="5" t="e">
        <f>+#REF!</f>
        <v>#REF!</v>
      </c>
      <c r="R39" s="5" t="e">
        <f>+#REF!</f>
        <v>#REF!</v>
      </c>
      <c r="S39" s="5" t="e">
        <f>+#REF!</f>
        <v>#REF!</v>
      </c>
      <c r="T39" s="5" t="e">
        <f>+#REF!</f>
        <v>#REF!</v>
      </c>
      <c r="U39" s="5" t="e">
        <f>+#REF!</f>
        <v>#REF!</v>
      </c>
      <c r="V39" s="5" t="e">
        <f>+#REF!</f>
        <v>#REF!</v>
      </c>
      <c r="W39" s="5" t="e">
        <f>+#REF!</f>
        <v>#REF!</v>
      </c>
      <c r="X39" s="5" t="e">
        <f>+#REF!</f>
        <v>#REF!</v>
      </c>
      <c r="Y39" s="5" t="e">
        <f>+#REF!</f>
        <v>#REF!</v>
      </c>
      <c r="Z39" s="5" t="e">
        <f>+#REF!</f>
        <v>#REF!</v>
      </c>
      <c r="AA39" s="5" t="e">
        <f>+#REF!</f>
        <v>#REF!</v>
      </c>
      <c r="AB39" s="5" t="e">
        <f>+#REF!</f>
        <v>#REF!</v>
      </c>
      <c r="AC39" s="5" t="e">
        <f>+#REF!</f>
        <v>#REF!</v>
      </c>
      <c r="AD39" s="5" t="e">
        <f>+#REF!</f>
        <v>#REF!</v>
      </c>
      <c r="AE39" s="5" t="e">
        <f>+#REF!</f>
        <v>#REF!</v>
      </c>
      <c r="AF39" s="5" t="e">
        <f>+#REF!</f>
        <v>#REF!</v>
      </c>
      <c r="AG39" s="5" t="e">
        <f>+#REF!</f>
        <v>#REF!</v>
      </c>
      <c r="AH39" s="5" t="e">
        <f>+#REF!</f>
        <v>#REF!</v>
      </c>
      <c r="AI39" s="5" t="e">
        <f>+#REF!</f>
        <v>#REF!</v>
      </c>
      <c r="AJ39" s="5" t="e">
        <f>+#REF!</f>
        <v>#REF!</v>
      </c>
      <c r="AK39" s="5" t="e">
        <f>+#REF!</f>
        <v>#REF!</v>
      </c>
      <c r="AL39" s="5" t="e">
        <f>+#REF!</f>
        <v>#REF!</v>
      </c>
      <c r="AM39" s="29" t="e">
        <f>+#REF!</f>
        <v>#REF!</v>
      </c>
      <c r="AN39" s="5" t="e">
        <f>+#REF!</f>
        <v>#REF!</v>
      </c>
      <c r="AO39" s="5" t="e">
        <f>+#REF!</f>
        <v>#REF!</v>
      </c>
      <c r="AP39" s="5" t="e">
        <f>+#REF!</f>
        <v>#REF!</v>
      </c>
      <c r="AQ39" s="5" t="e">
        <f>+#REF!</f>
        <v>#REF!</v>
      </c>
      <c r="AR39" s="5" t="e">
        <f>+#REF!</f>
        <v>#REF!</v>
      </c>
      <c r="AS39" s="5" t="e">
        <f>+#REF!</f>
        <v>#REF!</v>
      </c>
      <c r="AT39" s="5" t="e">
        <f>+#REF!</f>
        <v>#REF!</v>
      </c>
      <c r="AU39" s="5" t="e">
        <f>+#REF!</f>
        <v>#REF!</v>
      </c>
      <c r="AV39" s="5" t="e">
        <f>+#REF!</f>
        <v>#REF!</v>
      </c>
      <c r="AW39" s="5" t="e">
        <f>+#REF!</f>
        <v>#REF!</v>
      </c>
      <c r="AX39" s="5" t="e">
        <f>+#REF!</f>
        <v>#REF!</v>
      </c>
      <c r="AY39" s="29" t="e">
        <f>+#REF!</f>
        <v>#REF!</v>
      </c>
      <c r="AZ39" s="5" t="e">
        <f>+#REF!</f>
        <v>#REF!</v>
      </c>
      <c r="BA39" s="5" t="e">
        <f>+#REF!</f>
        <v>#REF!</v>
      </c>
      <c r="BB39" s="5" t="e">
        <f>+#REF!</f>
        <v>#REF!</v>
      </c>
      <c r="BC39" s="5" t="e">
        <f>+#REF!</f>
        <v>#REF!</v>
      </c>
      <c r="BD39" s="5" t="e">
        <f>+#REF!</f>
        <v>#REF!</v>
      </c>
      <c r="BE39" s="5" t="e">
        <f>+#REF!</f>
        <v>#REF!</v>
      </c>
      <c r="BF39" s="5" t="e">
        <f>+#REF!</f>
        <v>#REF!</v>
      </c>
      <c r="BG39" s="5" t="e">
        <f>+#REF!</f>
        <v>#REF!</v>
      </c>
      <c r="BH39" s="5" t="e">
        <f>+#REF!</f>
        <v>#REF!</v>
      </c>
      <c r="BI39" s="5" t="e">
        <f>+#REF!</f>
        <v>#REF!</v>
      </c>
      <c r="BJ39" s="5" t="e">
        <f>+#REF!</f>
        <v>#REF!</v>
      </c>
      <c r="BK39" s="29" t="e">
        <f>+#REF!</f>
        <v>#REF!</v>
      </c>
      <c r="BL39" s="5" t="e">
        <f>+#REF!</f>
        <v>#REF!</v>
      </c>
      <c r="BM39" s="5"/>
      <c r="BN39" s="5"/>
      <c r="BO39" s="5"/>
      <c r="BP39" s="5"/>
      <c r="BQ39" s="2" t="s">
        <v>46</v>
      </c>
      <c r="BR39" s="15" t="e">
        <f t="shared" si="47"/>
        <v>#REF!</v>
      </c>
      <c r="BS39" s="15" t="e">
        <f t="shared" si="47"/>
        <v>#REF!</v>
      </c>
      <c r="BT39" s="15" t="e">
        <f t="shared" si="9"/>
        <v>#REF!</v>
      </c>
      <c r="BU39" s="15"/>
      <c r="BV39" s="5"/>
      <c r="BW39" s="49" t="e">
        <f t="shared" si="42"/>
        <v>#REF!</v>
      </c>
      <c r="BX39" s="15" t="e">
        <f t="shared" si="43"/>
        <v>#REF!</v>
      </c>
      <c r="BY39" s="15" t="e">
        <f t="shared" si="44"/>
        <v>#REF!</v>
      </c>
      <c r="BZ39" s="15" t="e">
        <f t="shared" si="45"/>
        <v>#REF!</v>
      </c>
      <c r="CA39" s="18"/>
      <c r="CB39" s="15" t="e">
        <f t="shared" si="40"/>
        <v>#REF!</v>
      </c>
      <c r="CC39" s="15" t="e">
        <f t="shared" si="40"/>
        <v>#REF!</v>
      </c>
      <c r="CD39" s="15"/>
      <c r="CE39" s="15" t="e">
        <f t="shared" si="41"/>
        <v>#REF!</v>
      </c>
      <c r="CF39" s="15" t="e">
        <f t="shared" si="41"/>
        <v>#REF!</v>
      </c>
      <c r="CG39" s="15" t="e">
        <f t="shared" si="41"/>
        <v>#REF!</v>
      </c>
    </row>
    <row r="40" spans="1:95" x14ac:dyDescent="0.25">
      <c r="A40">
        <f t="shared" si="46"/>
        <v>30</v>
      </c>
      <c r="B40" s="2" t="s">
        <v>47</v>
      </c>
      <c r="C40" s="5" t="e">
        <f>+#REF!</f>
        <v>#REF!</v>
      </c>
      <c r="D40" s="5" t="e">
        <f>+#REF!</f>
        <v>#REF!</v>
      </c>
      <c r="E40" s="5" t="e">
        <f>+#REF!</f>
        <v>#REF!</v>
      </c>
      <c r="F40" s="5" t="e">
        <f>+#REF!</f>
        <v>#REF!</v>
      </c>
      <c r="G40" s="5" t="e">
        <f>+#REF!</f>
        <v>#REF!</v>
      </c>
      <c r="H40" s="5" t="e">
        <f>+#REF!</f>
        <v>#REF!</v>
      </c>
      <c r="I40" s="5" t="e">
        <f>+#REF!</f>
        <v>#REF!</v>
      </c>
      <c r="J40" s="5" t="e">
        <f>+#REF!</f>
        <v>#REF!</v>
      </c>
      <c r="K40" s="5" t="e">
        <f>+#REF!</f>
        <v>#REF!</v>
      </c>
      <c r="L40" s="5" t="e">
        <f>+#REF!</f>
        <v>#REF!</v>
      </c>
      <c r="M40" s="5" t="e">
        <f>+#REF!</f>
        <v>#REF!</v>
      </c>
      <c r="N40" s="5" t="e">
        <f>+#REF!</f>
        <v>#REF!</v>
      </c>
      <c r="O40" s="5" t="e">
        <f>+#REF!</f>
        <v>#REF!</v>
      </c>
      <c r="P40" s="5" t="e">
        <f>+#REF!</f>
        <v>#REF!</v>
      </c>
      <c r="Q40" s="5" t="e">
        <f>+#REF!</f>
        <v>#REF!</v>
      </c>
      <c r="R40" s="5" t="e">
        <f>+#REF!</f>
        <v>#REF!</v>
      </c>
      <c r="S40" s="5" t="e">
        <f>+#REF!</f>
        <v>#REF!</v>
      </c>
      <c r="T40" s="5" t="e">
        <f>+#REF!</f>
        <v>#REF!</v>
      </c>
      <c r="U40" s="5" t="e">
        <f>+#REF!</f>
        <v>#REF!</v>
      </c>
      <c r="V40" s="5" t="e">
        <f>+#REF!</f>
        <v>#REF!</v>
      </c>
      <c r="W40" s="5" t="e">
        <f>+#REF!</f>
        <v>#REF!</v>
      </c>
      <c r="X40" s="5" t="e">
        <f>+#REF!</f>
        <v>#REF!</v>
      </c>
      <c r="Y40" s="5" t="e">
        <f>+#REF!</f>
        <v>#REF!</v>
      </c>
      <c r="Z40" s="5" t="e">
        <f>+#REF!</f>
        <v>#REF!</v>
      </c>
      <c r="AA40" s="5" t="e">
        <f>+#REF!</f>
        <v>#REF!</v>
      </c>
      <c r="AB40" s="5" t="e">
        <f>+#REF!</f>
        <v>#REF!</v>
      </c>
      <c r="AC40" s="5" t="e">
        <f>+#REF!</f>
        <v>#REF!</v>
      </c>
      <c r="AD40" s="5" t="e">
        <f>+#REF!</f>
        <v>#REF!</v>
      </c>
      <c r="AE40" s="5" t="e">
        <f>+#REF!</f>
        <v>#REF!</v>
      </c>
      <c r="AF40" s="5" t="e">
        <f>+#REF!</f>
        <v>#REF!</v>
      </c>
      <c r="AG40" s="5" t="e">
        <f>+#REF!</f>
        <v>#REF!</v>
      </c>
      <c r="AH40" s="5" t="e">
        <f>+#REF!</f>
        <v>#REF!</v>
      </c>
      <c r="AI40" s="5" t="e">
        <f>+#REF!</f>
        <v>#REF!</v>
      </c>
      <c r="AJ40" s="5" t="e">
        <f>+#REF!</f>
        <v>#REF!</v>
      </c>
      <c r="AK40" s="5" t="e">
        <f>+#REF!</f>
        <v>#REF!</v>
      </c>
      <c r="AL40" s="5" t="e">
        <f>+#REF!</f>
        <v>#REF!</v>
      </c>
      <c r="AM40" s="29" t="e">
        <f>+#REF!</f>
        <v>#REF!</v>
      </c>
      <c r="AN40" s="5" t="e">
        <f>+#REF!</f>
        <v>#REF!</v>
      </c>
      <c r="AO40" s="5" t="e">
        <f>+#REF!</f>
        <v>#REF!</v>
      </c>
      <c r="AP40" s="5" t="e">
        <f>+#REF!</f>
        <v>#REF!</v>
      </c>
      <c r="AQ40" s="5" t="e">
        <f>+#REF!</f>
        <v>#REF!</v>
      </c>
      <c r="AR40" s="5" t="e">
        <f>+#REF!</f>
        <v>#REF!</v>
      </c>
      <c r="AS40" s="5" t="e">
        <f>+#REF!</f>
        <v>#REF!</v>
      </c>
      <c r="AT40" s="5" t="e">
        <f>+#REF!</f>
        <v>#REF!</v>
      </c>
      <c r="AU40" s="5" t="e">
        <f>+#REF!</f>
        <v>#REF!</v>
      </c>
      <c r="AV40" s="5" t="e">
        <f>+#REF!</f>
        <v>#REF!</v>
      </c>
      <c r="AW40" s="5" t="e">
        <f>+#REF!</f>
        <v>#REF!</v>
      </c>
      <c r="AX40" s="5" t="e">
        <f>+#REF!</f>
        <v>#REF!</v>
      </c>
      <c r="AY40" s="29" t="e">
        <f>+#REF!</f>
        <v>#REF!</v>
      </c>
      <c r="AZ40" s="5" t="e">
        <f>+#REF!</f>
        <v>#REF!</v>
      </c>
      <c r="BA40" s="5" t="e">
        <f>+#REF!</f>
        <v>#REF!</v>
      </c>
      <c r="BB40" s="5" t="e">
        <f>+#REF!</f>
        <v>#REF!</v>
      </c>
      <c r="BC40" s="5" t="e">
        <f>+#REF!</f>
        <v>#REF!</v>
      </c>
      <c r="BD40" s="5" t="e">
        <f>+#REF!</f>
        <v>#REF!</v>
      </c>
      <c r="BE40" s="5" t="e">
        <f>+#REF!</f>
        <v>#REF!</v>
      </c>
      <c r="BF40" s="5" t="e">
        <f>+#REF!</f>
        <v>#REF!</v>
      </c>
      <c r="BG40" s="5" t="e">
        <f>+#REF!</f>
        <v>#REF!</v>
      </c>
      <c r="BH40" s="5" t="e">
        <f>+#REF!</f>
        <v>#REF!</v>
      </c>
      <c r="BI40" s="5" t="e">
        <f>+#REF!</f>
        <v>#REF!</v>
      </c>
      <c r="BJ40" s="5" t="e">
        <f>+#REF!</f>
        <v>#REF!</v>
      </c>
      <c r="BK40" s="29" t="e">
        <f>+#REF!</f>
        <v>#REF!</v>
      </c>
      <c r="BL40" s="5" t="e">
        <f>+#REF!</f>
        <v>#REF!</v>
      </c>
      <c r="BM40" s="5"/>
      <c r="BN40" s="5"/>
      <c r="BO40" s="5"/>
      <c r="BP40" s="5"/>
      <c r="BQ40" s="2" t="s">
        <v>47</v>
      </c>
      <c r="BR40" s="15" t="e">
        <f t="shared" si="47"/>
        <v>#REF!</v>
      </c>
      <c r="BS40" s="15" t="e">
        <f t="shared" si="47"/>
        <v>#REF!</v>
      </c>
      <c r="BT40" s="15" t="e">
        <f t="shared" si="9"/>
        <v>#REF!</v>
      </c>
      <c r="BU40" s="15"/>
      <c r="BV40" s="5"/>
      <c r="BW40" s="49" t="e">
        <f t="shared" si="42"/>
        <v>#REF!</v>
      </c>
      <c r="BX40" s="15" t="e">
        <f t="shared" si="43"/>
        <v>#REF!</v>
      </c>
      <c r="BY40" s="15" t="e">
        <f t="shared" si="44"/>
        <v>#REF!</v>
      </c>
      <c r="BZ40" s="15" t="e">
        <f t="shared" si="45"/>
        <v>#REF!</v>
      </c>
      <c r="CA40" s="18"/>
      <c r="CB40" s="15" t="e">
        <f t="shared" si="40"/>
        <v>#REF!</v>
      </c>
      <c r="CC40" s="15" t="e">
        <f t="shared" si="40"/>
        <v>#REF!</v>
      </c>
      <c r="CD40" s="15"/>
      <c r="CE40" s="15" t="e">
        <f t="shared" si="41"/>
        <v>#REF!</v>
      </c>
      <c r="CF40" s="15" t="e">
        <f t="shared" si="41"/>
        <v>#REF!</v>
      </c>
      <c r="CG40" s="15" t="e">
        <f t="shared" si="41"/>
        <v>#REF!</v>
      </c>
    </row>
    <row r="41" spans="1:95" x14ac:dyDescent="0.25">
      <c r="A41">
        <f t="shared" si="46"/>
        <v>31</v>
      </c>
      <c r="B41" s="2" t="s">
        <v>48</v>
      </c>
      <c r="C41" s="5" t="e">
        <f>+#REF!</f>
        <v>#REF!</v>
      </c>
      <c r="D41" s="5" t="e">
        <f>+#REF!</f>
        <v>#REF!</v>
      </c>
      <c r="E41" s="5" t="e">
        <f>+#REF!</f>
        <v>#REF!</v>
      </c>
      <c r="F41" s="5" t="e">
        <f>+#REF!</f>
        <v>#REF!</v>
      </c>
      <c r="G41" s="5" t="e">
        <f>+#REF!</f>
        <v>#REF!</v>
      </c>
      <c r="H41" s="5" t="e">
        <f>+#REF!</f>
        <v>#REF!</v>
      </c>
      <c r="I41" s="5" t="e">
        <f>+#REF!</f>
        <v>#REF!</v>
      </c>
      <c r="J41" s="5" t="e">
        <f>+#REF!</f>
        <v>#REF!</v>
      </c>
      <c r="K41" s="5" t="e">
        <f>+#REF!</f>
        <v>#REF!</v>
      </c>
      <c r="L41" s="5" t="e">
        <f>+#REF!</f>
        <v>#REF!</v>
      </c>
      <c r="M41" s="5" t="e">
        <f>+#REF!</f>
        <v>#REF!</v>
      </c>
      <c r="N41" s="5" t="e">
        <f>+#REF!</f>
        <v>#REF!</v>
      </c>
      <c r="O41" s="5" t="e">
        <f>+#REF!</f>
        <v>#REF!</v>
      </c>
      <c r="P41" s="5" t="e">
        <f>+#REF!</f>
        <v>#REF!</v>
      </c>
      <c r="Q41" s="5" t="e">
        <f>+#REF!</f>
        <v>#REF!</v>
      </c>
      <c r="R41" s="5" t="e">
        <f>+#REF!</f>
        <v>#REF!</v>
      </c>
      <c r="S41" s="5" t="e">
        <f>+#REF!</f>
        <v>#REF!</v>
      </c>
      <c r="T41" s="5" t="e">
        <f>+#REF!</f>
        <v>#REF!</v>
      </c>
      <c r="U41" s="5" t="e">
        <f>+#REF!</f>
        <v>#REF!</v>
      </c>
      <c r="V41" s="5" t="e">
        <f>+#REF!</f>
        <v>#REF!</v>
      </c>
      <c r="W41" s="5" t="e">
        <f>+#REF!</f>
        <v>#REF!</v>
      </c>
      <c r="X41" s="5" t="e">
        <f>+#REF!</f>
        <v>#REF!</v>
      </c>
      <c r="Y41" s="5" t="e">
        <f>+#REF!</f>
        <v>#REF!</v>
      </c>
      <c r="Z41" s="5" t="e">
        <f>+#REF!</f>
        <v>#REF!</v>
      </c>
      <c r="AA41" s="5" t="e">
        <f>+#REF!</f>
        <v>#REF!</v>
      </c>
      <c r="AB41" s="5" t="e">
        <f>+#REF!</f>
        <v>#REF!</v>
      </c>
      <c r="AC41" s="5" t="e">
        <f>+#REF!</f>
        <v>#REF!</v>
      </c>
      <c r="AD41" s="5" t="e">
        <f>+#REF!</f>
        <v>#REF!</v>
      </c>
      <c r="AE41" s="5" t="e">
        <f>+#REF!</f>
        <v>#REF!</v>
      </c>
      <c r="AF41" s="5" t="e">
        <f>+#REF!</f>
        <v>#REF!</v>
      </c>
      <c r="AG41" s="5" t="e">
        <f>+#REF!</f>
        <v>#REF!</v>
      </c>
      <c r="AH41" s="5" t="e">
        <f>+#REF!</f>
        <v>#REF!</v>
      </c>
      <c r="AI41" s="5" t="e">
        <f>+#REF!</f>
        <v>#REF!</v>
      </c>
      <c r="AJ41" s="5" t="e">
        <f>+#REF!</f>
        <v>#REF!</v>
      </c>
      <c r="AK41" s="5" t="e">
        <f>+#REF!</f>
        <v>#REF!</v>
      </c>
      <c r="AL41" s="5" t="e">
        <f>+#REF!</f>
        <v>#REF!</v>
      </c>
      <c r="AM41" s="29" t="e">
        <f>+#REF!</f>
        <v>#REF!</v>
      </c>
      <c r="AN41" s="5" t="e">
        <f>+#REF!</f>
        <v>#REF!</v>
      </c>
      <c r="AO41" s="5" t="e">
        <f>+#REF!</f>
        <v>#REF!</v>
      </c>
      <c r="AP41" s="5" t="e">
        <f>+#REF!</f>
        <v>#REF!</v>
      </c>
      <c r="AQ41" s="5" t="e">
        <f>+#REF!</f>
        <v>#REF!</v>
      </c>
      <c r="AR41" s="5" t="e">
        <f>+#REF!</f>
        <v>#REF!</v>
      </c>
      <c r="AS41" s="5" t="e">
        <f>+#REF!</f>
        <v>#REF!</v>
      </c>
      <c r="AT41" s="5" t="e">
        <f>+#REF!</f>
        <v>#REF!</v>
      </c>
      <c r="AU41" s="5" t="e">
        <f>+#REF!</f>
        <v>#REF!</v>
      </c>
      <c r="AV41" s="5" t="e">
        <f>+#REF!</f>
        <v>#REF!</v>
      </c>
      <c r="AW41" s="5" t="e">
        <f>+#REF!</f>
        <v>#REF!</v>
      </c>
      <c r="AX41" s="5" t="e">
        <f>+#REF!</f>
        <v>#REF!</v>
      </c>
      <c r="AY41" s="29" t="e">
        <f>+#REF!</f>
        <v>#REF!</v>
      </c>
      <c r="AZ41" s="5" t="e">
        <f>+#REF!</f>
        <v>#REF!</v>
      </c>
      <c r="BA41" s="5" t="e">
        <f>+#REF!</f>
        <v>#REF!</v>
      </c>
      <c r="BB41" s="5" t="e">
        <f>+#REF!</f>
        <v>#REF!</v>
      </c>
      <c r="BC41" s="5" t="e">
        <f>+#REF!</f>
        <v>#REF!</v>
      </c>
      <c r="BD41" s="5" t="e">
        <f>+#REF!</f>
        <v>#REF!</v>
      </c>
      <c r="BE41" s="5" t="e">
        <f>+#REF!</f>
        <v>#REF!</v>
      </c>
      <c r="BF41" s="5" t="e">
        <f>+#REF!</f>
        <v>#REF!</v>
      </c>
      <c r="BG41" s="5" t="e">
        <f>+#REF!</f>
        <v>#REF!</v>
      </c>
      <c r="BH41" s="5" t="e">
        <f>+#REF!</f>
        <v>#REF!</v>
      </c>
      <c r="BI41" s="5" t="e">
        <f>+#REF!</f>
        <v>#REF!</v>
      </c>
      <c r="BJ41" s="5" t="e">
        <f>+#REF!</f>
        <v>#REF!</v>
      </c>
      <c r="BK41" s="29" t="e">
        <f>+#REF!</f>
        <v>#REF!</v>
      </c>
      <c r="BL41" s="5" t="e">
        <f>+#REF!</f>
        <v>#REF!</v>
      </c>
      <c r="BM41" s="5"/>
      <c r="BN41" s="5"/>
      <c r="BO41" s="5"/>
      <c r="BP41" s="5"/>
      <c r="BQ41" s="2" t="s">
        <v>48</v>
      </c>
      <c r="BR41" s="15" t="e">
        <f t="shared" si="47"/>
        <v>#REF!</v>
      </c>
      <c r="BS41" s="15" t="e">
        <f t="shared" si="47"/>
        <v>#REF!</v>
      </c>
      <c r="BT41" s="15" t="e">
        <f t="shared" si="9"/>
        <v>#REF!</v>
      </c>
      <c r="BU41" s="15"/>
      <c r="BV41" s="5"/>
      <c r="BW41" s="49" t="e">
        <f t="shared" si="42"/>
        <v>#REF!</v>
      </c>
      <c r="BX41" s="15" t="e">
        <f t="shared" si="43"/>
        <v>#REF!</v>
      </c>
      <c r="BY41" s="15" t="e">
        <f t="shared" si="44"/>
        <v>#REF!</v>
      </c>
      <c r="BZ41" s="15" t="e">
        <f t="shared" si="45"/>
        <v>#REF!</v>
      </c>
      <c r="CA41" s="18"/>
      <c r="CB41" s="15" t="e">
        <f t="shared" si="40"/>
        <v>#REF!</v>
      </c>
      <c r="CC41" s="15" t="e">
        <f t="shared" si="40"/>
        <v>#REF!</v>
      </c>
      <c r="CD41" s="15"/>
      <c r="CE41" s="15" t="e">
        <f t="shared" si="41"/>
        <v>#REF!</v>
      </c>
      <c r="CF41" s="15" t="e">
        <f t="shared" si="41"/>
        <v>#REF!</v>
      </c>
      <c r="CG41" s="15" t="e">
        <f t="shared" si="41"/>
        <v>#REF!</v>
      </c>
    </row>
    <row r="42" spans="1:95" x14ac:dyDescent="0.25">
      <c r="B42" s="3"/>
      <c r="BK42" s="42"/>
      <c r="BQ42" s="3"/>
      <c r="BR42" s="15"/>
      <c r="BS42" s="15"/>
      <c r="BT42" s="15"/>
      <c r="BU42" s="15"/>
      <c r="BW42" s="49"/>
      <c r="BX42" s="15"/>
      <c r="BY42" s="15"/>
      <c r="BZ42" s="15"/>
      <c r="CA42" s="18"/>
      <c r="CB42" s="15"/>
      <c r="CC42" s="15"/>
      <c r="CD42" s="15"/>
      <c r="CE42" s="15"/>
      <c r="CF42" s="15"/>
      <c r="CG42" s="15"/>
    </row>
    <row r="43" spans="1:95" x14ac:dyDescent="0.25">
      <c r="B43" s="1" t="s">
        <v>49</v>
      </c>
      <c r="C43" s="11" t="e">
        <f t="shared" ref="C43:N43" si="48">SUM(C44:C57)</f>
        <v>#REF!</v>
      </c>
      <c r="D43" s="11" t="e">
        <f t="shared" si="48"/>
        <v>#REF!</v>
      </c>
      <c r="E43" s="11" t="e">
        <f t="shared" si="48"/>
        <v>#REF!</v>
      </c>
      <c r="F43" s="11" t="e">
        <f t="shared" si="48"/>
        <v>#REF!</v>
      </c>
      <c r="G43" s="11" t="e">
        <f t="shared" si="48"/>
        <v>#REF!</v>
      </c>
      <c r="H43" s="11" t="e">
        <f t="shared" si="48"/>
        <v>#REF!</v>
      </c>
      <c r="I43" s="11" t="e">
        <f t="shared" si="48"/>
        <v>#REF!</v>
      </c>
      <c r="J43" s="11" t="e">
        <f t="shared" si="48"/>
        <v>#REF!</v>
      </c>
      <c r="K43" s="11" t="e">
        <f t="shared" si="48"/>
        <v>#REF!</v>
      </c>
      <c r="L43" s="11" t="e">
        <f t="shared" si="48"/>
        <v>#REF!</v>
      </c>
      <c r="M43" s="11" t="e">
        <f t="shared" si="48"/>
        <v>#REF!</v>
      </c>
      <c r="N43" s="11" t="e">
        <f t="shared" si="48"/>
        <v>#REF!</v>
      </c>
      <c r="O43" s="11" t="e">
        <f>SUM(O44:O57)</f>
        <v>#REF!</v>
      </c>
      <c r="P43" s="11" t="e">
        <f t="shared" ref="P43:AP43" si="49">SUM(P44:P57)</f>
        <v>#REF!</v>
      </c>
      <c r="Q43" s="11" t="e">
        <f t="shared" si="49"/>
        <v>#REF!</v>
      </c>
      <c r="R43" s="11" t="e">
        <f t="shared" si="49"/>
        <v>#REF!</v>
      </c>
      <c r="S43" s="11" t="e">
        <f t="shared" si="49"/>
        <v>#REF!</v>
      </c>
      <c r="T43" s="11" t="e">
        <f t="shared" si="49"/>
        <v>#REF!</v>
      </c>
      <c r="U43" s="11" t="e">
        <f t="shared" si="49"/>
        <v>#REF!</v>
      </c>
      <c r="V43" s="11" t="e">
        <f t="shared" si="49"/>
        <v>#REF!</v>
      </c>
      <c r="W43" s="11" t="e">
        <f t="shared" si="49"/>
        <v>#REF!</v>
      </c>
      <c r="X43" s="11" t="e">
        <f t="shared" si="49"/>
        <v>#REF!</v>
      </c>
      <c r="Y43" s="11" t="e">
        <f t="shared" si="49"/>
        <v>#REF!</v>
      </c>
      <c r="Z43" s="11" t="e">
        <f t="shared" si="49"/>
        <v>#REF!</v>
      </c>
      <c r="AA43" s="11" t="e">
        <f t="shared" si="49"/>
        <v>#REF!</v>
      </c>
      <c r="AB43" s="11" t="e">
        <f t="shared" si="49"/>
        <v>#REF!</v>
      </c>
      <c r="AC43" s="11" t="e">
        <f t="shared" si="49"/>
        <v>#REF!</v>
      </c>
      <c r="AD43" s="11" t="e">
        <f t="shared" si="49"/>
        <v>#REF!</v>
      </c>
      <c r="AE43" s="11" t="e">
        <f t="shared" si="49"/>
        <v>#REF!</v>
      </c>
      <c r="AF43" s="11" t="e">
        <f t="shared" si="49"/>
        <v>#REF!</v>
      </c>
      <c r="AG43" s="11" t="e">
        <f t="shared" si="49"/>
        <v>#REF!</v>
      </c>
      <c r="AH43" s="11" t="e">
        <f t="shared" si="49"/>
        <v>#REF!</v>
      </c>
      <c r="AI43" s="11" t="e">
        <f t="shared" si="49"/>
        <v>#REF!</v>
      </c>
      <c r="AJ43" s="11" t="e">
        <f t="shared" si="49"/>
        <v>#REF!</v>
      </c>
      <c r="AK43" s="11" t="e">
        <f t="shared" si="49"/>
        <v>#REF!</v>
      </c>
      <c r="AL43" s="11" t="e">
        <f t="shared" si="49"/>
        <v>#REF!</v>
      </c>
      <c r="AM43" s="62" t="e">
        <f t="shared" si="49"/>
        <v>#REF!</v>
      </c>
      <c r="AN43" s="11" t="e">
        <f t="shared" si="49"/>
        <v>#REF!</v>
      </c>
      <c r="AO43" s="11" t="e">
        <f t="shared" si="49"/>
        <v>#REF!</v>
      </c>
      <c r="AP43" s="11" t="e">
        <f t="shared" si="49"/>
        <v>#REF!</v>
      </c>
      <c r="AQ43" s="11" t="e">
        <f>SUM(AQ44:AQ57)</f>
        <v>#REF!</v>
      </c>
      <c r="AR43" s="11" t="e">
        <f>SUM(AR44:AR57)</f>
        <v>#REF!</v>
      </c>
      <c r="AS43" s="11" t="e">
        <f>SUM(AS44:AS57)</f>
        <v>#REF!</v>
      </c>
      <c r="AT43" s="11" t="e">
        <f t="shared" ref="AT43:BL43" si="50">SUM(AT44:AT57)</f>
        <v>#REF!</v>
      </c>
      <c r="AU43" s="11" t="e">
        <f t="shared" si="50"/>
        <v>#REF!</v>
      </c>
      <c r="AV43" s="11" t="e">
        <f t="shared" si="50"/>
        <v>#REF!</v>
      </c>
      <c r="AW43" s="11" t="e">
        <f t="shared" si="50"/>
        <v>#REF!</v>
      </c>
      <c r="AX43" s="11" t="e">
        <f t="shared" si="50"/>
        <v>#REF!</v>
      </c>
      <c r="AY43" s="62" t="e">
        <f t="shared" si="50"/>
        <v>#REF!</v>
      </c>
      <c r="AZ43" s="11" t="e">
        <f t="shared" si="50"/>
        <v>#REF!</v>
      </c>
      <c r="BA43" s="11" t="e">
        <f t="shared" si="50"/>
        <v>#REF!</v>
      </c>
      <c r="BB43" s="11" t="e">
        <f t="shared" si="50"/>
        <v>#REF!</v>
      </c>
      <c r="BC43" s="11" t="e">
        <f t="shared" si="50"/>
        <v>#REF!</v>
      </c>
      <c r="BD43" s="11" t="e">
        <f t="shared" si="50"/>
        <v>#REF!</v>
      </c>
      <c r="BE43" s="11" t="e">
        <f t="shared" si="50"/>
        <v>#REF!</v>
      </c>
      <c r="BF43" s="11" t="e">
        <f t="shared" si="50"/>
        <v>#REF!</v>
      </c>
      <c r="BG43" s="11" t="e">
        <f t="shared" si="50"/>
        <v>#REF!</v>
      </c>
      <c r="BH43" s="11" t="e">
        <f t="shared" si="50"/>
        <v>#REF!</v>
      </c>
      <c r="BI43" s="11" t="e">
        <f t="shared" si="50"/>
        <v>#REF!</v>
      </c>
      <c r="BJ43" s="11" t="e">
        <f t="shared" si="50"/>
        <v>#REF!</v>
      </c>
      <c r="BK43" s="62" t="e">
        <f t="shared" si="50"/>
        <v>#REF!</v>
      </c>
      <c r="BL43" s="11" t="e">
        <f t="shared" si="50"/>
        <v>#REF!</v>
      </c>
      <c r="BM43" s="11"/>
      <c r="BN43" s="11"/>
      <c r="BO43" s="11"/>
      <c r="BP43" s="11"/>
      <c r="BQ43" s="1" t="s">
        <v>49</v>
      </c>
      <c r="BR43" s="16" t="e">
        <f t="shared" si="47"/>
        <v>#REF!</v>
      </c>
      <c r="BS43" s="16" t="e">
        <f t="shared" si="47"/>
        <v>#REF!</v>
      </c>
      <c r="BT43" s="16" t="e">
        <f t="shared" si="9"/>
        <v>#REF!</v>
      </c>
      <c r="BU43" s="16"/>
      <c r="BV43" s="11"/>
      <c r="BW43" s="48" t="e">
        <f>SUM(BW44:BW57)</f>
        <v>#REF!</v>
      </c>
      <c r="BX43" s="16" t="e">
        <f t="shared" ref="BX43:BZ43" si="51">SUM(BX44:BX57)</f>
        <v>#REF!</v>
      </c>
      <c r="BY43" s="16" t="e">
        <f t="shared" si="51"/>
        <v>#REF!</v>
      </c>
      <c r="BZ43" s="16" t="e">
        <f t="shared" si="51"/>
        <v>#REF!</v>
      </c>
      <c r="CA43" s="18"/>
      <c r="CB43" s="16" t="e">
        <f>+BS43/BR43*100-100</f>
        <v>#REF!</v>
      </c>
      <c r="CC43" s="16" t="e">
        <f>+BT43/BS43*100-100</f>
        <v>#REF!</v>
      </c>
      <c r="CD43" s="16"/>
      <c r="CE43" s="16" t="e">
        <f t="shared" ref="CE43:CG56" si="52">+BX43/BW43*100-100</f>
        <v>#REF!</v>
      </c>
      <c r="CF43" s="16" t="e">
        <f t="shared" si="52"/>
        <v>#REF!</v>
      </c>
      <c r="CG43" s="16" t="e">
        <f t="shared" si="52"/>
        <v>#REF!</v>
      </c>
    </row>
    <row r="44" spans="1:95" x14ac:dyDescent="0.25">
      <c r="A44">
        <v>32</v>
      </c>
      <c r="B44" s="2" t="s">
        <v>69</v>
      </c>
      <c r="C44" s="5" t="e">
        <f>+#REF!</f>
        <v>#REF!</v>
      </c>
      <c r="D44" s="5" t="e">
        <f>+#REF!</f>
        <v>#REF!</v>
      </c>
      <c r="E44" s="5" t="e">
        <f>+#REF!</f>
        <v>#REF!</v>
      </c>
      <c r="F44" s="5" t="e">
        <f>+#REF!</f>
        <v>#REF!</v>
      </c>
      <c r="G44" s="5" t="e">
        <f>+#REF!</f>
        <v>#REF!</v>
      </c>
      <c r="H44" s="5" t="e">
        <f>+#REF!</f>
        <v>#REF!</v>
      </c>
      <c r="I44" s="5" t="e">
        <f>+#REF!</f>
        <v>#REF!</v>
      </c>
      <c r="J44" s="5" t="e">
        <f>+#REF!</f>
        <v>#REF!</v>
      </c>
      <c r="K44" s="5" t="e">
        <f>+#REF!</f>
        <v>#REF!</v>
      </c>
      <c r="L44" s="5" t="e">
        <f>+#REF!</f>
        <v>#REF!</v>
      </c>
      <c r="M44" s="5" t="e">
        <f>+#REF!</f>
        <v>#REF!</v>
      </c>
      <c r="N44" s="5" t="e">
        <f>+#REF!</f>
        <v>#REF!</v>
      </c>
      <c r="O44" s="5" t="e">
        <f>+#REF!</f>
        <v>#REF!</v>
      </c>
      <c r="P44" s="5" t="e">
        <f>+#REF!</f>
        <v>#REF!</v>
      </c>
      <c r="Q44" s="5" t="e">
        <f>+#REF!</f>
        <v>#REF!</v>
      </c>
      <c r="R44" s="5" t="e">
        <f>+#REF!</f>
        <v>#REF!</v>
      </c>
      <c r="S44" s="5" t="e">
        <f>+#REF!</f>
        <v>#REF!</v>
      </c>
      <c r="T44" s="5" t="e">
        <f>+#REF!</f>
        <v>#REF!</v>
      </c>
      <c r="U44" s="5" t="e">
        <f>+#REF!</f>
        <v>#REF!</v>
      </c>
      <c r="V44" s="5" t="e">
        <f>+#REF!</f>
        <v>#REF!</v>
      </c>
      <c r="W44" s="5" t="e">
        <f>+#REF!</f>
        <v>#REF!</v>
      </c>
      <c r="X44" s="5" t="e">
        <f>+#REF!</f>
        <v>#REF!</v>
      </c>
      <c r="Y44" s="5" t="e">
        <f>+#REF!</f>
        <v>#REF!</v>
      </c>
      <c r="Z44" s="5" t="e">
        <f>+#REF!</f>
        <v>#REF!</v>
      </c>
      <c r="AA44" s="5" t="e">
        <f>+#REF!</f>
        <v>#REF!</v>
      </c>
      <c r="AB44" s="5" t="e">
        <f>+#REF!</f>
        <v>#REF!</v>
      </c>
      <c r="AC44" s="5" t="e">
        <f>+#REF!</f>
        <v>#REF!</v>
      </c>
      <c r="AD44" s="5" t="e">
        <f>+#REF!</f>
        <v>#REF!</v>
      </c>
      <c r="AE44" s="5" t="e">
        <f>+#REF!</f>
        <v>#REF!</v>
      </c>
      <c r="AF44" s="5" t="e">
        <f>+#REF!</f>
        <v>#REF!</v>
      </c>
      <c r="AG44" s="5" t="e">
        <f>+#REF!</f>
        <v>#REF!</v>
      </c>
      <c r="AH44" s="5" t="e">
        <f>+#REF!</f>
        <v>#REF!</v>
      </c>
      <c r="AI44" s="5" t="e">
        <f>+#REF!</f>
        <v>#REF!</v>
      </c>
      <c r="AJ44" s="5" t="e">
        <f>+#REF!</f>
        <v>#REF!</v>
      </c>
      <c r="AK44" s="5" t="e">
        <f>+#REF!</f>
        <v>#REF!</v>
      </c>
      <c r="AL44" s="5" t="e">
        <f>+#REF!</f>
        <v>#REF!</v>
      </c>
      <c r="AM44" s="29" t="e">
        <f>+#REF!</f>
        <v>#REF!</v>
      </c>
      <c r="AN44" s="5" t="e">
        <f>+#REF!</f>
        <v>#REF!</v>
      </c>
      <c r="AO44" s="5" t="e">
        <f>+#REF!</f>
        <v>#REF!</v>
      </c>
      <c r="AP44" s="5" t="e">
        <f>+#REF!</f>
        <v>#REF!</v>
      </c>
      <c r="AQ44" s="5" t="e">
        <f>+#REF!</f>
        <v>#REF!</v>
      </c>
      <c r="AR44" s="5" t="e">
        <f>+#REF!</f>
        <v>#REF!</v>
      </c>
      <c r="AS44" s="5" t="e">
        <f>+#REF!</f>
        <v>#REF!</v>
      </c>
      <c r="AT44" s="5" t="e">
        <f>+#REF!</f>
        <v>#REF!</v>
      </c>
      <c r="AU44" s="5" t="e">
        <f>+#REF!</f>
        <v>#REF!</v>
      </c>
      <c r="AV44" s="5" t="e">
        <f>+#REF!</f>
        <v>#REF!</v>
      </c>
      <c r="AW44" s="5" t="e">
        <f>+#REF!</f>
        <v>#REF!</v>
      </c>
      <c r="AX44" s="5" t="e">
        <f>+#REF!</f>
        <v>#REF!</v>
      </c>
      <c r="AY44" s="29" t="e">
        <f>+#REF!</f>
        <v>#REF!</v>
      </c>
      <c r="AZ44" s="5" t="e">
        <f>+#REF!</f>
        <v>#REF!</v>
      </c>
      <c r="BA44" s="5" t="e">
        <f>+#REF!</f>
        <v>#REF!</v>
      </c>
      <c r="BB44" s="5" t="e">
        <f>+#REF!</f>
        <v>#REF!</v>
      </c>
      <c r="BC44" s="5" t="e">
        <f>+#REF!</f>
        <v>#REF!</v>
      </c>
      <c r="BD44" s="5" t="e">
        <f>+#REF!</f>
        <v>#REF!</v>
      </c>
      <c r="BE44" s="5" t="e">
        <f>+#REF!</f>
        <v>#REF!</v>
      </c>
      <c r="BF44" s="5" t="e">
        <f>+#REF!</f>
        <v>#REF!</v>
      </c>
      <c r="BG44" s="5" t="e">
        <f>+#REF!</f>
        <v>#REF!</v>
      </c>
      <c r="BH44" s="5" t="e">
        <f>+#REF!</f>
        <v>#REF!</v>
      </c>
      <c r="BI44" s="5" t="e">
        <f>+#REF!</f>
        <v>#REF!</v>
      </c>
      <c r="BJ44" s="5" t="e">
        <f>+#REF!</f>
        <v>#REF!</v>
      </c>
      <c r="BK44" s="29" t="e">
        <f>+#REF!</f>
        <v>#REF!</v>
      </c>
      <c r="BL44" s="5" t="e">
        <f>+#REF!</f>
        <v>#REF!</v>
      </c>
      <c r="BM44" s="5"/>
      <c r="BN44" s="5"/>
      <c r="BO44" s="5"/>
      <c r="BP44" s="5"/>
      <c r="BQ44" s="2" t="s">
        <v>69</v>
      </c>
      <c r="BR44" s="15" t="e">
        <f t="shared" si="47"/>
        <v>#REF!</v>
      </c>
      <c r="BS44" s="15" t="e">
        <f t="shared" si="47"/>
        <v>#REF!</v>
      </c>
      <c r="BT44" s="15" t="e">
        <f t="shared" si="9"/>
        <v>#REF!</v>
      </c>
      <c r="BU44" s="15"/>
      <c r="BV44" s="5"/>
      <c r="BW44" s="49" t="e">
        <f t="shared" ref="BW44:BW57" si="53">SUM(O44:X44)</f>
        <v>#REF!</v>
      </c>
      <c r="BX44" s="15" t="e">
        <f t="shared" ref="BX44:BX57" si="54">SUM(AA44:AJ44)</f>
        <v>#REF!</v>
      </c>
      <c r="BY44" s="15" t="e">
        <f t="shared" ref="BY44:BY57" si="55">SUM(AM44:AV44)</f>
        <v>#REF!</v>
      </c>
      <c r="BZ44" s="15" t="e">
        <f t="shared" ref="BZ44:BZ57" si="56">SUM(AY44:BH44)</f>
        <v>#REF!</v>
      </c>
      <c r="CA44" s="18"/>
      <c r="CB44" s="15"/>
      <c r="CC44" s="15"/>
      <c r="CD44" s="15"/>
      <c r="CE44" s="15"/>
      <c r="CF44" s="15"/>
      <c r="CG44" s="15"/>
    </row>
    <row r="45" spans="1:95" x14ac:dyDescent="0.25">
      <c r="A45">
        <f>+A44+1</f>
        <v>33</v>
      </c>
      <c r="B45" s="2" t="s">
        <v>50</v>
      </c>
      <c r="C45" s="5" t="e">
        <f>+#REF!</f>
        <v>#REF!</v>
      </c>
      <c r="D45" s="5" t="e">
        <f>+#REF!</f>
        <v>#REF!</v>
      </c>
      <c r="E45" s="5" t="e">
        <f>+#REF!</f>
        <v>#REF!</v>
      </c>
      <c r="F45" s="5" t="e">
        <f>+#REF!</f>
        <v>#REF!</v>
      </c>
      <c r="G45" s="5" t="e">
        <f>+#REF!</f>
        <v>#REF!</v>
      </c>
      <c r="H45" s="5" t="e">
        <f>+#REF!</f>
        <v>#REF!</v>
      </c>
      <c r="I45" s="5" t="e">
        <f>+#REF!</f>
        <v>#REF!</v>
      </c>
      <c r="J45" s="5" t="e">
        <f>+#REF!</f>
        <v>#REF!</v>
      </c>
      <c r="K45" s="5" t="e">
        <f>+#REF!</f>
        <v>#REF!</v>
      </c>
      <c r="L45" s="5" t="e">
        <f>+#REF!</f>
        <v>#REF!</v>
      </c>
      <c r="M45" s="5" t="e">
        <f>+#REF!</f>
        <v>#REF!</v>
      </c>
      <c r="N45" s="5" t="e">
        <f>+#REF!</f>
        <v>#REF!</v>
      </c>
      <c r="O45" s="5" t="e">
        <f>+#REF!</f>
        <v>#REF!</v>
      </c>
      <c r="P45" s="5" t="e">
        <f>+#REF!</f>
        <v>#REF!</v>
      </c>
      <c r="Q45" s="5" t="e">
        <f>+#REF!</f>
        <v>#REF!</v>
      </c>
      <c r="R45" s="5" t="e">
        <f>+#REF!</f>
        <v>#REF!</v>
      </c>
      <c r="S45" s="5" t="e">
        <f>+#REF!</f>
        <v>#REF!</v>
      </c>
      <c r="T45" s="5" t="e">
        <f>+#REF!</f>
        <v>#REF!</v>
      </c>
      <c r="U45" s="5" t="e">
        <f>+#REF!</f>
        <v>#REF!</v>
      </c>
      <c r="V45" s="5" t="e">
        <f>+#REF!</f>
        <v>#REF!</v>
      </c>
      <c r="W45" s="5" t="e">
        <f>+#REF!</f>
        <v>#REF!</v>
      </c>
      <c r="X45" s="5" t="e">
        <f>+#REF!</f>
        <v>#REF!</v>
      </c>
      <c r="Y45" s="5" t="e">
        <f>+#REF!</f>
        <v>#REF!</v>
      </c>
      <c r="Z45" s="5" t="e">
        <f>+#REF!</f>
        <v>#REF!</v>
      </c>
      <c r="AA45" s="5" t="e">
        <f>+#REF!</f>
        <v>#REF!</v>
      </c>
      <c r="AB45" s="5" t="e">
        <f>+#REF!</f>
        <v>#REF!</v>
      </c>
      <c r="AC45" s="5" t="e">
        <f>+#REF!</f>
        <v>#REF!</v>
      </c>
      <c r="AD45" s="5" t="e">
        <f>+#REF!</f>
        <v>#REF!</v>
      </c>
      <c r="AE45" s="5" t="e">
        <f>+#REF!</f>
        <v>#REF!</v>
      </c>
      <c r="AF45" s="5" t="e">
        <f>+#REF!</f>
        <v>#REF!</v>
      </c>
      <c r="AG45" s="5" t="e">
        <f>+#REF!</f>
        <v>#REF!</v>
      </c>
      <c r="AH45" s="5" t="e">
        <f>+#REF!</f>
        <v>#REF!</v>
      </c>
      <c r="AI45" s="5" t="e">
        <f>+#REF!</f>
        <v>#REF!</v>
      </c>
      <c r="AJ45" s="5" t="e">
        <f>+#REF!</f>
        <v>#REF!</v>
      </c>
      <c r="AK45" s="5" t="e">
        <f>+#REF!</f>
        <v>#REF!</v>
      </c>
      <c r="AL45" s="5" t="e">
        <f>+#REF!</f>
        <v>#REF!</v>
      </c>
      <c r="AM45" s="29" t="e">
        <f>+#REF!</f>
        <v>#REF!</v>
      </c>
      <c r="AN45" s="5" t="e">
        <f>+#REF!</f>
        <v>#REF!</v>
      </c>
      <c r="AO45" s="5" t="e">
        <f>+#REF!</f>
        <v>#REF!</v>
      </c>
      <c r="AP45" s="5" t="e">
        <f>+#REF!</f>
        <v>#REF!</v>
      </c>
      <c r="AQ45" s="5" t="e">
        <f>+#REF!</f>
        <v>#REF!</v>
      </c>
      <c r="AR45" s="5" t="e">
        <f>+#REF!</f>
        <v>#REF!</v>
      </c>
      <c r="AS45" s="5" t="e">
        <f>+#REF!</f>
        <v>#REF!</v>
      </c>
      <c r="AT45" s="5" t="e">
        <f>+#REF!</f>
        <v>#REF!</v>
      </c>
      <c r="AU45" s="5" t="e">
        <f>+#REF!</f>
        <v>#REF!</v>
      </c>
      <c r="AV45" s="5" t="e">
        <f>+#REF!</f>
        <v>#REF!</v>
      </c>
      <c r="AW45" s="5" t="e">
        <f>+#REF!</f>
        <v>#REF!</v>
      </c>
      <c r="AX45" s="5" t="e">
        <f>+#REF!</f>
        <v>#REF!</v>
      </c>
      <c r="AY45" s="29" t="e">
        <f>+#REF!</f>
        <v>#REF!</v>
      </c>
      <c r="AZ45" s="5" t="e">
        <f>+#REF!</f>
        <v>#REF!</v>
      </c>
      <c r="BA45" s="5" t="e">
        <f>+#REF!</f>
        <v>#REF!</v>
      </c>
      <c r="BB45" s="5" t="e">
        <f>+#REF!</f>
        <v>#REF!</v>
      </c>
      <c r="BC45" s="5" t="e">
        <f>+#REF!</f>
        <v>#REF!</v>
      </c>
      <c r="BD45" s="5" t="e">
        <f>+#REF!</f>
        <v>#REF!</v>
      </c>
      <c r="BE45" s="5" t="e">
        <f>+#REF!</f>
        <v>#REF!</v>
      </c>
      <c r="BF45" s="5" t="e">
        <f>+#REF!</f>
        <v>#REF!</v>
      </c>
      <c r="BG45" s="5" t="e">
        <f>+#REF!</f>
        <v>#REF!</v>
      </c>
      <c r="BH45" s="5" t="e">
        <f>+#REF!</f>
        <v>#REF!</v>
      </c>
      <c r="BI45" s="5" t="e">
        <f>+#REF!</f>
        <v>#REF!</v>
      </c>
      <c r="BJ45" s="5" t="e">
        <f>+#REF!</f>
        <v>#REF!</v>
      </c>
      <c r="BK45" s="29" t="e">
        <f>+#REF!</f>
        <v>#REF!</v>
      </c>
      <c r="BL45" s="5" t="e">
        <f>+#REF!</f>
        <v>#REF!</v>
      </c>
      <c r="BM45" s="5"/>
      <c r="BN45" s="5"/>
      <c r="BO45" s="5"/>
      <c r="BP45" s="5"/>
      <c r="BQ45" s="2" t="s">
        <v>50</v>
      </c>
      <c r="BR45" s="15" t="e">
        <f t="shared" si="47"/>
        <v>#REF!</v>
      </c>
      <c r="BS45" s="15" t="e">
        <f t="shared" si="47"/>
        <v>#REF!</v>
      </c>
      <c r="BT45" s="15" t="e">
        <f t="shared" si="9"/>
        <v>#REF!</v>
      </c>
      <c r="BU45" s="15"/>
      <c r="BV45" s="5"/>
      <c r="BW45" s="49" t="e">
        <f t="shared" si="53"/>
        <v>#REF!</v>
      </c>
      <c r="BX45" s="15" t="e">
        <f t="shared" si="54"/>
        <v>#REF!</v>
      </c>
      <c r="BY45" s="15" t="e">
        <f t="shared" si="55"/>
        <v>#REF!</v>
      </c>
      <c r="BZ45" s="15" t="e">
        <f t="shared" si="56"/>
        <v>#REF!</v>
      </c>
      <c r="CA45" s="18"/>
      <c r="CB45" s="15" t="e">
        <f>+BS45/BR45*100-100</f>
        <v>#REF!</v>
      </c>
      <c r="CC45" s="15" t="e">
        <f>+BT45/BS45*100-100</f>
        <v>#REF!</v>
      </c>
      <c r="CD45" s="15"/>
      <c r="CE45" s="15" t="e">
        <f t="shared" si="52"/>
        <v>#REF!</v>
      </c>
      <c r="CF45" s="15" t="e">
        <f t="shared" si="52"/>
        <v>#REF!</v>
      </c>
      <c r="CG45" s="15" t="e">
        <f t="shared" si="52"/>
        <v>#REF!</v>
      </c>
    </row>
    <row r="46" spans="1:95" x14ac:dyDescent="0.25">
      <c r="A46">
        <f t="shared" ref="A46:A57" si="57">+A45+1</f>
        <v>34</v>
      </c>
      <c r="B46" s="2" t="s">
        <v>70</v>
      </c>
      <c r="C46" s="5" t="e">
        <f>+#REF!</f>
        <v>#REF!</v>
      </c>
      <c r="D46" s="5" t="e">
        <f>+#REF!</f>
        <v>#REF!</v>
      </c>
      <c r="E46" s="5" t="e">
        <f>+#REF!</f>
        <v>#REF!</v>
      </c>
      <c r="F46" s="5" t="e">
        <f>+#REF!</f>
        <v>#REF!</v>
      </c>
      <c r="G46" s="5" t="e">
        <f>+#REF!</f>
        <v>#REF!</v>
      </c>
      <c r="H46" s="5" t="e">
        <f>+#REF!</f>
        <v>#REF!</v>
      </c>
      <c r="I46" s="5" t="e">
        <f>+#REF!</f>
        <v>#REF!</v>
      </c>
      <c r="J46" s="5" t="e">
        <f>+#REF!</f>
        <v>#REF!</v>
      </c>
      <c r="K46" s="5" t="e">
        <f>+#REF!</f>
        <v>#REF!</v>
      </c>
      <c r="L46" s="5" t="e">
        <f>+#REF!</f>
        <v>#REF!</v>
      </c>
      <c r="M46" s="5" t="e">
        <f>+#REF!</f>
        <v>#REF!</v>
      </c>
      <c r="N46" s="5" t="e">
        <f>+#REF!</f>
        <v>#REF!</v>
      </c>
      <c r="O46" s="5" t="e">
        <f>+#REF!</f>
        <v>#REF!</v>
      </c>
      <c r="P46" s="5" t="e">
        <f>+#REF!</f>
        <v>#REF!</v>
      </c>
      <c r="Q46" s="5" t="e">
        <f>+#REF!</f>
        <v>#REF!</v>
      </c>
      <c r="R46" s="5" t="e">
        <f>+#REF!</f>
        <v>#REF!</v>
      </c>
      <c r="S46" s="5" t="e">
        <f>+#REF!</f>
        <v>#REF!</v>
      </c>
      <c r="T46" s="5" t="e">
        <f>+#REF!</f>
        <v>#REF!</v>
      </c>
      <c r="U46" s="5" t="e">
        <f>+#REF!</f>
        <v>#REF!</v>
      </c>
      <c r="V46" s="5" t="e">
        <f>+#REF!</f>
        <v>#REF!</v>
      </c>
      <c r="W46" s="5" t="e">
        <f>+#REF!</f>
        <v>#REF!</v>
      </c>
      <c r="X46" s="5" t="e">
        <f>+#REF!</f>
        <v>#REF!</v>
      </c>
      <c r="Y46" s="5" t="e">
        <f>+#REF!</f>
        <v>#REF!</v>
      </c>
      <c r="Z46" s="5" t="e">
        <f>+#REF!</f>
        <v>#REF!</v>
      </c>
      <c r="AA46" s="5" t="e">
        <f>+#REF!</f>
        <v>#REF!</v>
      </c>
      <c r="AB46" s="5" t="e">
        <f>+#REF!</f>
        <v>#REF!</v>
      </c>
      <c r="AC46" s="5" t="e">
        <f>+#REF!</f>
        <v>#REF!</v>
      </c>
      <c r="AD46" s="5" t="e">
        <f>+#REF!</f>
        <v>#REF!</v>
      </c>
      <c r="AE46" s="5" t="e">
        <f>+#REF!</f>
        <v>#REF!</v>
      </c>
      <c r="AF46" s="5" t="e">
        <f>+#REF!</f>
        <v>#REF!</v>
      </c>
      <c r="AG46" s="5" t="e">
        <f>+#REF!</f>
        <v>#REF!</v>
      </c>
      <c r="AH46" s="5" t="e">
        <f>+#REF!</f>
        <v>#REF!</v>
      </c>
      <c r="AI46" s="5" t="e">
        <f>+#REF!</f>
        <v>#REF!</v>
      </c>
      <c r="AJ46" s="5" t="e">
        <f>+#REF!</f>
        <v>#REF!</v>
      </c>
      <c r="AK46" s="5" t="e">
        <f>+#REF!</f>
        <v>#REF!</v>
      </c>
      <c r="AL46" s="5" t="e">
        <f>+#REF!</f>
        <v>#REF!</v>
      </c>
      <c r="AM46" s="29" t="e">
        <f>+#REF!</f>
        <v>#REF!</v>
      </c>
      <c r="AN46" s="5" t="e">
        <f>+#REF!</f>
        <v>#REF!</v>
      </c>
      <c r="AO46" s="5" t="e">
        <f>+#REF!</f>
        <v>#REF!</v>
      </c>
      <c r="AP46" s="5" t="e">
        <f>+#REF!</f>
        <v>#REF!</v>
      </c>
      <c r="AQ46" s="5" t="e">
        <f>+#REF!</f>
        <v>#REF!</v>
      </c>
      <c r="AR46" s="5" t="e">
        <f>+#REF!</f>
        <v>#REF!</v>
      </c>
      <c r="AS46" s="5" t="e">
        <f>+#REF!</f>
        <v>#REF!</v>
      </c>
      <c r="AT46" s="5" t="e">
        <f>+#REF!</f>
        <v>#REF!</v>
      </c>
      <c r="AU46" s="5" t="e">
        <f>+#REF!</f>
        <v>#REF!</v>
      </c>
      <c r="AV46" s="5" t="e">
        <f>+#REF!</f>
        <v>#REF!</v>
      </c>
      <c r="AW46" s="5" t="e">
        <f>+#REF!</f>
        <v>#REF!</v>
      </c>
      <c r="AX46" s="5" t="e">
        <f>+#REF!</f>
        <v>#REF!</v>
      </c>
      <c r="AY46" s="29" t="e">
        <f>+#REF!</f>
        <v>#REF!</v>
      </c>
      <c r="AZ46" s="5" t="e">
        <f>+#REF!</f>
        <v>#REF!</v>
      </c>
      <c r="BA46" s="5" t="e">
        <f>+#REF!</f>
        <v>#REF!</v>
      </c>
      <c r="BB46" s="5" t="e">
        <f>+#REF!</f>
        <v>#REF!</v>
      </c>
      <c r="BC46" s="5" t="e">
        <f>+#REF!</f>
        <v>#REF!</v>
      </c>
      <c r="BD46" s="5" t="e">
        <f>+#REF!</f>
        <v>#REF!</v>
      </c>
      <c r="BE46" s="5" t="e">
        <f>+#REF!</f>
        <v>#REF!</v>
      </c>
      <c r="BF46" s="5" t="e">
        <f>+#REF!</f>
        <v>#REF!</v>
      </c>
      <c r="BG46" s="5" t="e">
        <f>+#REF!</f>
        <v>#REF!</v>
      </c>
      <c r="BH46" s="5" t="e">
        <f>+#REF!</f>
        <v>#REF!</v>
      </c>
      <c r="BI46" s="5" t="e">
        <f>+#REF!</f>
        <v>#REF!</v>
      </c>
      <c r="BJ46" s="5" t="e">
        <f>+#REF!</f>
        <v>#REF!</v>
      </c>
      <c r="BK46" s="29" t="e">
        <f>+#REF!</f>
        <v>#REF!</v>
      </c>
      <c r="BL46" s="5" t="e">
        <f>+#REF!</f>
        <v>#REF!</v>
      </c>
      <c r="BM46" s="5"/>
      <c r="BN46" s="5"/>
      <c r="BO46" s="5"/>
      <c r="BP46" s="5"/>
      <c r="BQ46" s="2" t="s">
        <v>70</v>
      </c>
      <c r="BR46" s="15" t="e">
        <f t="shared" si="47"/>
        <v>#REF!</v>
      </c>
      <c r="BS46" s="15" t="e">
        <f t="shared" si="47"/>
        <v>#REF!</v>
      </c>
      <c r="BT46" s="15" t="e">
        <f t="shared" si="9"/>
        <v>#REF!</v>
      </c>
      <c r="BU46" s="15"/>
      <c r="BV46" s="5"/>
      <c r="BW46" s="49" t="e">
        <f t="shared" si="53"/>
        <v>#REF!</v>
      </c>
      <c r="BX46" s="15" t="e">
        <f t="shared" si="54"/>
        <v>#REF!</v>
      </c>
      <c r="BY46" s="15" t="e">
        <f t="shared" si="55"/>
        <v>#REF!</v>
      </c>
      <c r="BZ46" s="15" t="e">
        <f t="shared" si="56"/>
        <v>#REF!</v>
      </c>
      <c r="CA46" s="18"/>
      <c r="CB46" s="15" t="e">
        <f>+BS46/BR46*100-100</f>
        <v>#REF!</v>
      </c>
      <c r="CC46" s="15" t="e">
        <f>+BT46/BS46*100-100</f>
        <v>#REF!</v>
      </c>
      <c r="CD46" s="15"/>
      <c r="CE46" s="15" t="e">
        <f t="shared" si="52"/>
        <v>#REF!</v>
      </c>
      <c r="CF46" s="15" t="e">
        <f t="shared" si="52"/>
        <v>#REF!</v>
      </c>
      <c r="CG46" s="15" t="e">
        <f t="shared" si="52"/>
        <v>#REF!</v>
      </c>
    </row>
    <row r="47" spans="1:95" x14ac:dyDescent="0.25">
      <c r="A47">
        <f t="shared" si="57"/>
        <v>35</v>
      </c>
      <c r="B47" s="2" t="s">
        <v>71</v>
      </c>
      <c r="C47" s="5" t="e">
        <f>+#REF!</f>
        <v>#REF!</v>
      </c>
      <c r="D47" s="5" t="e">
        <f>+#REF!</f>
        <v>#REF!</v>
      </c>
      <c r="E47" s="5" t="e">
        <f>+#REF!</f>
        <v>#REF!</v>
      </c>
      <c r="F47" s="5" t="e">
        <f>+#REF!</f>
        <v>#REF!</v>
      </c>
      <c r="G47" s="5" t="e">
        <f>+#REF!</f>
        <v>#REF!</v>
      </c>
      <c r="H47" s="5" t="e">
        <f>+#REF!</f>
        <v>#REF!</v>
      </c>
      <c r="I47" s="5" t="e">
        <f>+#REF!</f>
        <v>#REF!</v>
      </c>
      <c r="J47" s="5" t="e">
        <f>+#REF!</f>
        <v>#REF!</v>
      </c>
      <c r="K47" s="5" t="e">
        <f>+#REF!</f>
        <v>#REF!</v>
      </c>
      <c r="L47" s="5" t="e">
        <f>+#REF!</f>
        <v>#REF!</v>
      </c>
      <c r="M47" s="5" t="e">
        <f>+#REF!</f>
        <v>#REF!</v>
      </c>
      <c r="N47" s="5" t="e">
        <f>+#REF!</f>
        <v>#REF!</v>
      </c>
      <c r="O47" s="5" t="e">
        <f>+#REF!</f>
        <v>#REF!</v>
      </c>
      <c r="P47" s="5" t="e">
        <f>+#REF!</f>
        <v>#REF!</v>
      </c>
      <c r="Q47" s="5" t="e">
        <f>+#REF!</f>
        <v>#REF!</v>
      </c>
      <c r="R47" s="5" t="e">
        <f>+#REF!</f>
        <v>#REF!</v>
      </c>
      <c r="S47" s="5" t="e">
        <f>+#REF!</f>
        <v>#REF!</v>
      </c>
      <c r="T47" s="5" t="e">
        <f>+#REF!</f>
        <v>#REF!</v>
      </c>
      <c r="U47" s="5" t="e">
        <f>+#REF!</f>
        <v>#REF!</v>
      </c>
      <c r="V47" s="5" t="e">
        <f>+#REF!</f>
        <v>#REF!</v>
      </c>
      <c r="W47" s="5" t="e">
        <f>+#REF!</f>
        <v>#REF!</v>
      </c>
      <c r="X47" s="5" t="e">
        <f>+#REF!</f>
        <v>#REF!</v>
      </c>
      <c r="Y47" s="5" t="e">
        <f>+#REF!</f>
        <v>#REF!</v>
      </c>
      <c r="Z47" s="5" t="e">
        <f>+#REF!</f>
        <v>#REF!</v>
      </c>
      <c r="AA47" s="5" t="e">
        <f>+#REF!</f>
        <v>#REF!</v>
      </c>
      <c r="AB47" s="5" t="e">
        <f>+#REF!</f>
        <v>#REF!</v>
      </c>
      <c r="AC47" s="5" t="e">
        <f>+#REF!</f>
        <v>#REF!</v>
      </c>
      <c r="AD47" s="5" t="e">
        <f>+#REF!</f>
        <v>#REF!</v>
      </c>
      <c r="AE47" s="5" t="e">
        <f>+#REF!</f>
        <v>#REF!</v>
      </c>
      <c r="AF47" s="5" t="e">
        <f>+#REF!</f>
        <v>#REF!</v>
      </c>
      <c r="AG47" s="5" t="e">
        <f>+#REF!</f>
        <v>#REF!</v>
      </c>
      <c r="AH47" s="5" t="e">
        <f>+#REF!</f>
        <v>#REF!</v>
      </c>
      <c r="AI47" s="5" t="e">
        <f>+#REF!</f>
        <v>#REF!</v>
      </c>
      <c r="AJ47" s="5" t="e">
        <f>+#REF!</f>
        <v>#REF!</v>
      </c>
      <c r="AK47" s="5" t="e">
        <f>+#REF!</f>
        <v>#REF!</v>
      </c>
      <c r="AL47" s="5" t="e">
        <f>+#REF!</f>
        <v>#REF!</v>
      </c>
      <c r="AM47" s="29" t="e">
        <f>+#REF!</f>
        <v>#REF!</v>
      </c>
      <c r="AN47" s="5" t="e">
        <f>+#REF!</f>
        <v>#REF!</v>
      </c>
      <c r="AO47" s="5" t="e">
        <f>+#REF!</f>
        <v>#REF!</v>
      </c>
      <c r="AP47" s="5" t="e">
        <f>+#REF!</f>
        <v>#REF!</v>
      </c>
      <c r="AQ47" s="5" t="e">
        <f>+#REF!</f>
        <v>#REF!</v>
      </c>
      <c r="AR47" s="5" t="e">
        <f>+#REF!</f>
        <v>#REF!</v>
      </c>
      <c r="AS47" s="5" t="e">
        <f>+#REF!</f>
        <v>#REF!</v>
      </c>
      <c r="AT47" s="5" t="e">
        <f>+#REF!</f>
        <v>#REF!</v>
      </c>
      <c r="AU47" s="5" t="e">
        <f>+#REF!</f>
        <v>#REF!</v>
      </c>
      <c r="AV47" s="5" t="e">
        <f>+#REF!</f>
        <v>#REF!</v>
      </c>
      <c r="AW47" s="5" t="e">
        <f>+#REF!</f>
        <v>#REF!</v>
      </c>
      <c r="AX47" s="5" t="e">
        <f>+#REF!</f>
        <v>#REF!</v>
      </c>
      <c r="AY47" s="29" t="e">
        <f>+#REF!</f>
        <v>#REF!</v>
      </c>
      <c r="AZ47" s="5" t="e">
        <f>+#REF!</f>
        <v>#REF!</v>
      </c>
      <c r="BA47" s="5" t="e">
        <f>+#REF!</f>
        <v>#REF!</v>
      </c>
      <c r="BB47" s="5" t="e">
        <f>+#REF!</f>
        <v>#REF!</v>
      </c>
      <c r="BC47" s="5" t="e">
        <f>+#REF!</f>
        <v>#REF!</v>
      </c>
      <c r="BD47" s="5" t="e">
        <f>+#REF!</f>
        <v>#REF!</v>
      </c>
      <c r="BE47" s="5" t="e">
        <f>+#REF!</f>
        <v>#REF!</v>
      </c>
      <c r="BF47" s="5" t="e">
        <f>+#REF!</f>
        <v>#REF!</v>
      </c>
      <c r="BG47" s="5" t="e">
        <f>+#REF!</f>
        <v>#REF!</v>
      </c>
      <c r="BH47" s="5" t="e">
        <f>+#REF!</f>
        <v>#REF!</v>
      </c>
      <c r="BI47" s="5" t="e">
        <f>+#REF!</f>
        <v>#REF!</v>
      </c>
      <c r="BJ47" s="5" t="e">
        <f>+#REF!</f>
        <v>#REF!</v>
      </c>
      <c r="BK47" s="29" t="e">
        <f>+#REF!</f>
        <v>#REF!</v>
      </c>
      <c r="BL47" s="5" t="e">
        <f>+#REF!</f>
        <v>#REF!</v>
      </c>
      <c r="BM47" s="5"/>
      <c r="BN47" s="5"/>
      <c r="BO47" s="5"/>
      <c r="BP47" s="5"/>
      <c r="BQ47" s="2" t="s">
        <v>71</v>
      </c>
      <c r="BR47" s="15" t="e">
        <f t="shared" si="47"/>
        <v>#REF!</v>
      </c>
      <c r="BS47" s="15" t="e">
        <f t="shared" si="47"/>
        <v>#REF!</v>
      </c>
      <c r="BT47" s="15" t="e">
        <f>SUMIF($O$2:$AX$2,BT$3,$O47:$AX47)</f>
        <v>#REF!</v>
      </c>
      <c r="BU47" s="15"/>
      <c r="BV47" s="5"/>
      <c r="BW47" s="49" t="e">
        <f t="shared" si="53"/>
        <v>#REF!</v>
      </c>
      <c r="BX47" s="15" t="e">
        <f t="shared" si="54"/>
        <v>#REF!</v>
      </c>
      <c r="BY47" s="15" t="e">
        <f t="shared" si="55"/>
        <v>#REF!</v>
      </c>
      <c r="BZ47" s="15" t="e">
        <f t="shared" si="56"/>
        <v>#REF!</v>
      </c>
      <c r="CA47" s="18"/>
      <c r="CB47" s="15" t="e">
        <f t="shared" ref="CB47:CC53" si="58">+BS47/BR47*100-100</f>
        <v>#REF!</v>
      </c>
      <c r="CC47" s="15" t="e">
        <f t="shared" si="58"/>
        <v>#REF!</v>
      </c>
      <c r="CD47" s="15"/>
      <c r="CE47" s="15"/>
      <c r="CF47" s="15"/>
      <c r="CG47" s="15" t="e">
        <f t="shared" si="52"/>
        <v>#REF!</v>
      </c>
    </row>
    <row r="48" spans="1:95" x14ac:dyDescent="0.25">
      <c r="A48">
        <f t="shared" si="57"/>
        <v>36</v>
      </c>
      <c r="B48" s="2" t="s">
        <v>72</v>
      </c>
      <c r="C48" s="5" t="e">
        <f>+#REF!</f>
        <v>#REF!</v>
      </c>
      <c r="D48" s="5" t="e">
        <f>+#REF!</f>
        <v>#REF!</v>
      </c>
      <c r="E48" s="5" t="e">
        <f>+#REF!</f>
        <v>#REF!</v>
      </c>
      <c r="F48" s="5" t="e">
        <f>+#REF!</f>
        <v>#REF!</v>
      </c>
      <c r="G48" s="5" t="e">
        <f>+#REF!</f>
        <v>#REF!</v>
      </c>
      <c r="H48" s="5" t="e">
        <f>+#REF!</f>
        <v>#REF!</v>
      </c>
      <c r="I48" s="5" t="e">
        <f>+#REF!</f>
        <v>#REF!</v>
      </c>
      <c r="J48" s="5" t="e">
        <f>+#REF!</f>
        <v>#REF!</v>
      </c>
      <c r="K48" s="5" t="e">
        <f>+#REF!</f>
        <v>#REF!</v>
      </c>
      <c r="L48" s="5" t="e">
        <f>+#REF!</f>
        <v>#REF!</v>
      </c>
      <c r="M48" s="5" t="e">
        <f>+#REF!</f>
        <v>#REF!</v>
      </c>
      <c r="N48" s="5" t="e">
        <f>+#REF!</f>
        <v>#REF!</v>
      </c>
      <c r="O48" s="5" t="e">
        <f>+#REF!</f>
        <v>#REF!</v>
      </c>
      <c r="P48" s="5" t="e">
        <f>+#REF!</f>
        <v>#REF!</v>
      </c>
      <c r="Q48" s="5" t="e">
        <f>+#REF!</f>
        <v>#REF!</v>
      </c>
      <c r="R48" s="5" t="e">
        <f>+#REF!</f>
        <v>#REF!</v>
      </c>
      <c r="S48" s="5" t="e">
        <f>+#REF!</f>
        <v>#REF!</v>
      </c>
      <c r="T48" s="5" t="e">
        <f>+#REF!</f>
        <v>#REF!</v>
      </c>
      <c r="U48" s="5" t="e">
        <f>+#REF!</f>
        <v>#REF!</v>
      </c>
      <c r="V48" s="5" t="e">
        <f>+#REF!</f>
        <v>#REF!</v>
      </c>
      <c r="W48" s="5" t="e">
        <f>+#REF!</f>
        <v>#REF!</v>
      </c>
      <c r="X48" s="5" t="e">
        <f>+#REF!</f>
        <v>#REF!</v>
      </c>
      <c r="Y48" s="5" t="e">
        <f>+#REF!</f>
        <v>#REF!</v>
      </c>
      <c r="Z48" s="5" t="e">
        <f>+#REF!</f>
        <v>#REF!</v>
      </c>
      <c r="AA48" s="5" t="e">
        <f>+#REF!</f>
        <v>#REF!</v>
      </c>
      <c r="AB48" s="5" t="e">
        <f>+#REF!</f>
        <v>#REF!</v>
      </c>
      <c r="AC48" s="5" t="e">
        <f>+#REF!</f>
        <v>#REF!</v>
      </c>
      <c r="AD48" s="5" t="e">
        <f>+#REF!</f>
        <v>#REF!</v>
      </c>
      <c r="AE48" s="5" t="e">
        <f>+#REF!</f>
        <v>#REF!</v>
      </c>
      <c r="AF48" s="5" t="e">
        <f>+#REF!</f>
        <v>#REF!</v>
      </c>
      <c r="AG48" s="5" t="e">
        <f>+#REF!</f>
        <v>#REF!</v>
      </c>
      <c r="AH48" s="5" t="e">
        <f>+#REF!</f>
        <v>#REF!</v>
      </c>
      <c r="AI48" s="5" t="e">
        <f>+#REF!</f>
        <v>#REF!</v>
      </c>
      <c r="AJ48" s="5" t="e">
        <f>+#REF!</f>
        <v>#REF!</v>
      </c>
      <c r="AK48" s="5" t="e">
        <f>+#REF!</f>
        <v>#REF!</v>
      </c>
      <c r="AL48" s="5" t="e">
        <f>+#REF!</f>
        <v>#REF!</v>
      </c>
      <c r="AM48" s="29" t="e">
        <f>+#REF!</f>
        <v>#REF!</v>
      </c>
      <c r="AN48" s="5" t="e">
        <f>+#REF!</f>
        <v>#REF!</v>
      </c>
      <c r="AO48" s="5" t="e">
        <f>+#REF!</f>
        <v>#REF!</v>
      </c>
      <c r="AP48" s="5" t="e">
        <f>+#REF!</f>
        <v>#REF!</v>
      </c>
      <c r="AQ48" s="5" t="e">
        <f>+#REF!</f>
        <v>#REF!</v>
      </c>
      <c r="AR48" s="5" t="e">
        <f>+#REF!</f>
        <v>#REF!</v>
      </c>
      <c r="AS48" s="5" t="e">
        <f>+#REF!</f>
        <v>#REF!</v>
      </c>
      <c r="AT48" s="5" t="e">
        <f>+#REF!</f>
        <v>#REF!</v>
      </c>
      <c r="AU48" s="5" t="e">
        <f>+#REF!</f>
        <v>#REF!</v>
      </c>
      <c r="AV48" s="5" t="e">
        <f>+#REF!</f>
        <v>#REF!</v>
      </c>
      <c r="AW48" s="5" t="e">
        <f>+#REF!</f>
        <v>#REF!</v>
      </c>
      <c r="AX48" s="5" t="e">
        <f>+#REF!</f>
        <v>#REF!</v>
      </c>
      <c r="AY48" s="29" t="e">
        <f>+#REF!</f>
        <v>#REF!</v>
      </c>
      <c r="AZ48" s="5" t="e">
        <f>+#REF!</f>
        <v>#REF!</v>
      </c>
      <c r="BA48" s="5" t="e">
        <f>+#REF!</f>
        <v>#REF!</v>
      </c>
      <c r="BB48" s="5" t="e">
        <f>+#REF!</f>
        <v>#REF!</v>
      </c>
      <c r="BC48" s="5" t="e">
        <f>+#REF!</f>
        <v>#REF!</v>
      </c>
      <c r="BD48" s="5" t="e">
        <f>+#REF!</f>
        <v>#REF!</v>
      </c>
      <c r="BE48" s="5" t="e">
        <f>+#REF!</f>
        <v>#REF!</v>
      </c>
      <c r="BF48" s="5" t="e">
        <f>+#REF!</f>
        <v>#REF!</v>
      </c>
      <c r="BG48" s="5" t="e">
        <f>+#REF!</f>
        <v>#REF!</v>
      </c>
      <c r="BH48" s="5" t="e">
        <f>+#REF!</f>
        <v>#REF!</v>
      </c>
      <c r="BI48" s="5" t="e">
        <f>+#REF!</f>
        <v>#REF!</v>
      </c>
      <c r="BJ48" s="5" t="e">
        <f>+#REF!</f>
        <v>#REF!</v>
      </c>
      <c r="BK48" s="29" t="e">
        <f>+#REF!</f>
        <v>#REF!</v>
      </c>
      <c r="BL48" s="5" t="e">
        <f>+#REF!</f>
        <v>#REF!</v>
      </c>
      <c r="BM48" s="5"/>
      <c r="BN48" s="5"/>
      <c r="BO48" s="5"/>
      <c r="BP48" s="5"/>
      <c r="BQ48" s="2" t="s">
        <v>72</v>
      </c>
      <c r="BR48" s="15" t="e">
        <f t="shared" si="47"/>
        <v>#REF!</v>
      </c>
      <c r="BS48" s="15" t="e">
        <f t="shared" si="47"/>
        <v>#REF!</v>
      </c>
      <c r="BT48" s="15" t="e">
        <f t="shared" si="9"/>
        <v>#REF!</v>
      </c>
      <c r="BU48" s="15"/>
      <c r="BV48" s="5"/>
      <c r="BW48" s="49" t="e">
        <f t="shared" si="53"/>
        <v>#REF!</v>
      </c>
      <c r="BX48" s="15" t="e">
        <f t="shared" si="54"/>
        <v>#REF!</v>
      </c>
      <c r="BY48" s="15" t="e">
        <f t="shared" si="55"/>
        <v>#REF!</v>
      </c>
      <c r="BZ48" s="15" t="e">
        <f t="shared" si="56"/>
        <v>#REF!</v>
      </c>
      <c r="CA48" s="18"/>
      <c r="CB48" s="15" t="e">
        <f t="shared" si="58"/>
        <v>#REF!</v>
      </c>
      <c r="CC48" s="15" t="e">
        <f t="shared" si="58"/>
        <v>#REF!</v>
      </c>
      <c r="CD48" s="15"/>
      <c r="CE48" s="15" t="e">
        <f t="shared" si="52"/>
        <v>#REF!</v>
      </c>
      <c r="CF48" s="15" t="e">
        <f t="shared" si="52"/>
        <v>#REF!</v>
      </c>
      <c r="CG48" s="15" t="e">
        <f t="shared" si="52"/>
        <v>#REF!</v>
      </c>
    </row>
    <row r="49" spans="1:113" x14ac:dyDescent="0.25">
      <c r="A49">
        <f t="shared" si="57"/>
        <v>37</v>
      </c>
      <c r="B49" s="2" t="s">
        <v>73</v>
      </c>
      <c r="C49" s="5" t="e">
        <f>+#REF!</f>
        <v>#REF!</v>
      </c>
      <c r="D49" s="5" t="e">
        <f>+#REF!</f>
        <v>#REF!</v>
      </c>
      <c r="E49" s="5" t="e">
        <f>+#REF!</f>
        <v>#REF!</v>
      </c>
      <c r="F49" s="5" t="e">
        <f>+#REF!</f>
        <v>#REF!</v>
      </c>
      <c r="G49" s="5" t="e">
        <f>+#REF!</f>
        <v>#REF!</v>
      </c>
      <c r="H49" s="5" t="e">
        <f>+#REF!</f>
        <v>#REF!</v>
      </c>
      <c r="I49" s="5" t="e">
        <f>+#REF!</f>
        <v>#REF!</v>
      </c>
      <c r="J49" s="5" t="e">
        <f>+#REF!</f>
        <v>#REF!</v>
      </c>
      <c r="K49" s="5" t="e">
        <f>+#REF!</f>
        <v>#REF!</v>
      </c>
      <c r="L49" s="5" t="e">
        <f>+#REF!</f>
        <v>#REF!</v>
      </c>
      <c r="M49" s="5" t="e">
        <f>+#REF!</f>
        <v>#REF!</v>
      </c>
      <c r="N49" s="5" t="e">
        <f>+#REF!</f>
        <v>#REF!</v>
      </c>
      <c r="O49" s="5" t="e">
        <f>+#REF!</f>
        <v>#REF!</v>
      </c>
      <c r="P49" s="5" t="e">
        <f>+#REF!</f>
        <v>#REF!</v>
      </c>
      <c r="Q49" s="5" t="e">
        <f>+#REF!</f>
        <v>#REF!</v>
      </c>
      <c r="R49" s="5" t="e">
        <f>+#REF!</f>
        <v>#REF!</v>
      </c>
      <c r="S49" s="5" t="e">
        <f>+#REF!</f>
        <v>#REF!</v>
      </c>
      <c r="T49" s="5" t="e">
        <f>+#REF!</f>
        <v>#REF!</v>
      </c>
      <c r="U49" s="5" t="e">
        <f>+#REF!</f>
        <v>#REF!</v>
      </c>
      <c r="V49" s="5" t="e">
        <f>+#REF!</f>
        <v>#REF!</v>
      </c>
      <c r="W49" s="5" t="e">
        <f>+#REF!</f>
        <v>#REF!</v>
      </c>
      <c r="X49" s="5" t="e">
        <f>+#REF!</f>
        <v>#REF!</v>
      </c>
      <c r="Y49" s="5" t="e">
        <f>+#REF!</f>
        <v>#REF!</v>
      </c>
      <c r="Z49" s="5" t="e">
        <f>+#REF!</f>
        <v>#REF!</v>
      </c>
      <c r="AA49" s="5" t="e">
        <f>+#REF!</f>
        <v>#REF!</v>
      </c>
      <c r="AB49" s="5" t="e">
        <f>+#REF!</f>
        <v>#REF!</v>
      </c>
      <c r="AC49" s="5" t="e">
        <f>+#REF!</f>
        <v>#REF!</v>
      </c>
      <c r="AD49" s="5" t="e">
        <f>+#REF!</f>
        <v>#REF!</v>
      </c>
      <c r="AE49" s="5" t="e">
        <f>+#REF!</f>
        <v>#REF!</v>
      </c>
      <c r="AF49" s="5" t="e">
        <f>+#REF!</f>
        <v>#REF!</v>
      </c>
      <c r="AG49" s="5" t="e">
        <f>+#REF!</f>
        <v>#REF!</v>
      </c>
      <c r="AH49" s="5" t="e">
        <f>+#REF!</f>
        <v>#REF!</v>
      </c>
      <c r="AI49" s="5" t="e">
        <f>+#REF!</f>
        <v>#REF!</v>
      </c>
      <c r="AJ49" s="5" t="e">
        <f>+#REF!</f>
        <v>#REF!</v>
      </c>
      <c r="AK49" s="5" t="e">
        <f>+#REF!</f>
        <v>#REF!</v>
      </c>
      <c r="AL49" s="5" t="e">
        <f>+#REF!</f>
        <v>#REF!</v>
      </c>
      <c r="AM49" s="29" t="e">
        <f>+#REF!</f>
        <v>#REF!</v>
      </c>
      <c r="AN49" s="5" t="e">
        <f>+#REF!</f>
        <v>#REF!</v>
      </c>
      <c r="AO49" s="5" t="e">
        <f>+#REF!</f>
        <v>#REF!</v>
      </c>
      <c r="AP49" s="5" t="e">
        <f>+#REF!</f>
        <v>#REF!</v>
      </c>
      <c r="AQ49" s="5" t="e">
        <f>+#REF!</f>
        <v>#REF!</v>
      </c>
      <c r="AR49" s="5" t="e">
        <f>+#REF!</f>
        <v>#REF!</v>
      </c>
      <c r="AS49" s="5" t="e">
        <f>+#REF!</f>
        <v>#REF!</v>
      </c>
      <c r="AT49" s="5" t="e">
        <f>+#REF!</f>
        <v>#REF!</v>
      </c>
      <c r="AU49" s="5" t="e">
        <f>+#REF!</f>
        <v>#REF!</v>
      </c>
      <c r="AV49" s="5" t="e">
        <f>+#REF!</f>
        <v>#REF!</v>
      </c>
      <c r="AW49" s="5" t="e">
        <f>+#REF!</f>
        <v>#REF!</v>
      </c>
      <c r="AX49" s="5" t="e">
        <f>+#REF!</f>
        <v>#REF!</v>
      </c>
      <c r="AY49" s="29" t="e">
        <f>+#REF!</f>
        <v>#REF!</v>
      </c>
      <c r="AZ49" s="5" t="e">
        <f>+#REF!</f>
        <v>#REF!</v>
      </c>
      <c r="BA49" s="5" t="e">
        <f>+#REF!</f>
        <v>#REF!</v>
      </c>
      <c r="BB49" s="5" t="e">
        <f>+#REF!</f>
        <v>#REF!</v>
      </c>
      <c r="BC49" s="5" t="e">
        <f>+#REF!</f>
        <v>#REF!</v>
      </c>
      <c r="BD49" s="5" t="e">
        <f>+#REF!</f>
        <v>#REF!</v>
      </c>
      <c r="BE49" s="5" t="e">
        <f>+#REF!</f>
        <v>#REF!</v>
      </c>
      <c r="BF49" s="5" t="e">
        <f>+#REF!</f>
        <v>#REF!</v>
      </c>
      <c r="BG49" s="5" t="e">
        <f>+#REF!</f>
        <v>#REF!</v>
      </c>
      <c r="BH49" s="5" t="e">
        <f>+#REF!</f>
        <v>#REF!</v>
      </c>
      <c r="BI49" s="5" t="e">
        <f>+#REF!</f>
        <v>#REF!</v>
      </c>
      <c r="BJ49" s="5" t="e">
        <f>+#REF!</f>
        <v>#REF!</v>
      </c>
      <c r="BK49" s="29" t="e">
        <f>+#REF!</f>
        <v>#REF!</v>
      </c>
      <c r="BL49" s="5" t="e">
        <f>+#REF!</f>
        <v>#REF!</v>
      </c>
      <c r="BM49" s="5"/>
      <c r="BN49" s="5"/>
      <c r="BO49" s="5"/>
      <c r="BP49" s="5"/>
      <c r="BQ49" s="2" t="s">
        <v>73</v>
      </c>
      <c r="BR49" s="15" t="e">
        <f t="shared" si="47"/>
        <v>#REF!</v>
      </c>
      <c r="BS49" s="15" t="e">
        <f t="shared" si="47"/>
        <v>#REF!</v>
      </c>
      <c r="BT49" s="15" t="e">
        <f t="shared" si="9"/>
        <v>#REF!</v>
      </c>
      <c r="BU49" s="15"/>
      <c r="BV49" s="5"/>
      <c r="BW49" s="49" t="e">
        <f t="shared" si="53"/>
        <v>#REF!</v>
      </c>
      <c r="BX49" s="15" t="e">
        <f t="shared" si="54"/>
        <v>#REF!</v>
      </c>
      <c r="BY49" s="15" t="e">
        <f t="shared" si="55"/>
        <v>#REF!</v>
      </c>
      <c r="BZ49" s="15" t="e">
        <f t="shared" si="56"/>
        <v>#REF!</v>
      </c>
      <c r="CA49" s="18"/>
      <c r="CB49" s="15" t="e">
        <f t="shared" si="58"/>
        <v>#REF!</v>
      </c>
      <c r="CC49" s="15" t="e">
        <f t="shared" si="58"/>
        <v>#REF!</v>
      </c>
      <c r="CD49" s="15"/>
      <c r="CE49" s="15" t="e">
        <f t="shared" si="52"/>
        <v>#REF!</v>
      </c>
      <c r="CF49" s="15" t="e">
        <f t="shared" si="52"/>
        <v>#REF!</v>
      </c>
      <c r="CG49" s="15" t="e">
        <f t="shared" si="52"/>
        <v>#REF!</v>
      </c>
    </row>
    <row r="50" spans="1:113" x14ac:dyDescent="0.25">
      <c r="A50">
        <f t="shared" si="57"/>
        <v>38</v>
      </c>
      <c r="B50" s="2" t="s">
        <v>74</v>
      </c>
      <c r="C50" s="5" t="e">
        <f>+#REF!</f>
        <v>#REF!</v>
      </c>
      <c r="D50" s="5" t="e">
        <f>+#REF!</f>
        <v>#REF!</v>
      </c>
      <c r="E50" s="5" t="e">
        <f>+#REF!</f>
        <v>#REF!</v>
      </c>
      <c r="F50" s="5" t="e">
        <f>+#REF!</f>
        <v>#REF!</v>
      </c>
      <c r="G50" s="5" t="e">
        <f>+#REF!</f>
        <v>#REF!</v>
      </c>
      <c r="H50" s="5" t="e">
        <f>+#REF!</f>
        <v>#REF!</v>
      </c>
      <c r="I50" s="5" t="e">
        <f>+#REF!</f>
        <v>#REF!</v>
      </c>
      <c r="J50" s="5" t="e">
        <f>+#REF!</f>
        <v>#REF!</v>
      </c>
      <c r="K50" s="5" t="e">
        <f>+#REF!</f>
        <v>#REF!</v>
      </c>
      <c r="L50" s="5" t="e">
        <f>+#REF!</f>
        <v>#REF!</v>
      </c>
      <c r="M50" s="5" t="e">
        <f>+#REF!</f>
        <v>#REF!</v>
      </c>
      <c r="N50" s="5" t="e">
        <f>+#REF!</f>
        <v>#REF!</v>
      </c>
      <c r="O50" s="5" t="e">
        <f>+#REF!</f>
        <v>#REF!</v>
      </c>
      <c r="P50" s="5" t="e">
        <f>+#REF!</f>
        <v>#REF!</v>
      </c>
      <c r="Q50" s="5" t="e">
        <f>+#REF!</f>
        <v>#REF!</v>
      </c>
      <c r="R50" s="5" t="e">
        <f>+#REF!</f>
        <v>#REF!</v>
      </c>
      <c r="S50" s="5" t="e">
        <f>+#REF!</f>
        <v>#REF!</v>
      </c>
      <c r="T50" s="5" t="e">
        <f>+#REF!</f>
        <v>#REF!</v>
      </c>
      <c r="U50" s="5" t="e">
        <f>+#REF!</f>
        <v>#REF!</v>
      </c>
      <c r="V50" s="5" t="e">
        <f>+#REF!</f>
        <v>#REF!</v>
      </c>
      <c r="W50" s="5" t="e">
        <f>+#REF!</f>
        <v>#REF!</v>
      </c>
      <c r="X50" s="5" t="e">
        <f>+#REF!</f>
        <v>#REF!</v>
      </c>
      <c r="Y50" s="5" t="e">
        <f>+#REF!</f>
        <v>#REF!</v>
      </c>
      <c r="Z50" s="5" t="e">
        <f>+#REF!</f>
        <v>#REF!</v>
      </c>
      <c r="AA50" s="5" t="e">
        <f>+#REF!</f>
        <v>#REF!</v>
      </c>
      <c r="AB50" s="5" t="e">
        <f>+#REF!</f>
        <v>#REF!</v>
      </c>
      <c r="AC50" s="5" t="e">
        <f>+#REF!</f>
        <v>#REF!</v>
      </c>
      <c r="AD50" s="5" t="e">
        <f>+#REF!</f>
        <v>#REF!</v>
      </c>
      <c r="AE50" s="5" t="e">
        <f>+#REF!</f>
        <v>#REF!</v>
      </c>
      <c r="AF50" s="5" t="e">
        <f>+#REF!</f>
        <v>#REF!</v>
      </c>
      <c r="AG50" s="5" t="e">
        <f>+#REF!</f>
        <v>#REF!</v>
      </c>
      <c r="AH50" s="5" t="e">
        <f>+#REF!</f>
        <v>#REF!</v>
      </c>
      <c r="AI50" s="5" t="e">
        <f>+#REF!</f>
        <v>#REF!</v>
      </c>
      <c r="AJ50" s="5" t="e">
        <f>+#REF!</f>
        <v>#REF!</v>
      </c>
      <c r="AK50" s="5" t="e">
        <f>+#REF!</f>
        <v>#REF!</v>
      </c>
      <c r="AL50" s="5" t="e">
        <f>+#REF!</f>
        <v>#REF!</v>
      </c>
      <c r="AM50" s="29" t="e">
        <f>+#REF!</f>
        <v>#REF!</v>
      </c>
      <c r="AN50" s="5" t="e">
        <f>+#REF!</f>
        <v>#REF!</v>
      </c>
      <c r="AO50" s="5" t="e">
        <f>+#REF!</f>
        <v>#REF!</v>
      </c>
      <c r="AP50" s="5" t="e">
        <f>+#REF!</f>
        <v>#REF!</v>
      </c>
      <c r="AQ50" s="5" t="e">
        <f>+#REF!</f>
        <v>#REF!</v>
      </c>
      <c r="AR50" s="5" t="e">
        <f>+#REF!</f>
        <v>#REF!</v>
      </c>
      <c r="AS50" s="5" t="e">
        <f>+#REF!</f>
        <v>#REF!</v>
      </c>
      <c r="AT50" s="5" t="e">
        <f>+#REF!</f>
        <v>#REF!</v>
      </c>
      <c r="AU50" s="5" t="e">
        <f>+#REF!</f>
        <v>#REF!</v>
      </c>
      <c r="AV50" s="5" t="e">
        <f>+#REF!</f>
        <v>#REF!</v>
      </c>
      <c r="AW50" s="5" t="e">
        <f>+#REF!</f>
        <v>#REF!</v>
      </c>
      <c r="AX50" s="5" t="e">
        <f>+#REF!</f>
        <v>#REF!</v>
      </c>
      <c r="AY50" s="29" t="e">
        <f>+#REF!</f>
        <v>#REF!</v>
      </c>
      <c r="AZ50" s="5" t="e">
        <f>+#REF!</f>
        <v>#REF!</v>
      </c>
      <c r="BA50" s="5" t="e">
        <f>+#REF!</f>
        <v>#REF!</v>
      </c>
      <c r="BB50" s="5" t="e">
        <f>+#REF!</f>
        <v>#REF!</v>
      </c>
      <c r="BC50" s="5" t="e">
        <f>+#REF!</f>
        <v>#REF!</v>
      </c>
      <c r="BD50" s="5" t="e">
        <f>+#REF!</f>
        <v>#REF!</v>
      </c>
      <c r="BE50" s="5" t="e">
        <f>+#REF!</f>
        <v>#REF!</v>
      </c>
      <c r="BF50" s="5" t="e">
        <f>+#REF!</f>
        <v>#REF!</v>
      </c>
      <c r="BG50" s="5" t="e">
        <f>+#REF!</f>
        <v>#REF!</v>
      </c>
      <c r="BH50" s="5" t="e">
        <f>+#REF!</f>
        <v>#REF!</v>
      </c>
      <c r="BI50" s="5" t="e">
        <f>+#REF!</f>
        <v>#REF!</v>
      </c>
      <c r="BJ50" s="5" t="e">
        <f>+#REF!</f>
        <v>#REF!</v>
      </c>
      <c r="BK50" s="29" t="e">
        <f>+#REF!</f>
        <v>#REF!</v>
      </c>
      <c r="BL50" s="5" t="e">
        <f>+#REF!</f>
        <v>#REF!</v>
      </c>
      <c r="BM50" s="5"/>
      <c r="BN50" s="5"/>
      <c r="BO50" s="5"/>
      <c r="BP50" s="5"/>
      <c r="BQ50" s="2" t="s">
        <v>74</v>
      </c>
      <c r="BR50" s="15" t="e">
        <f t="shared" si="47"/>
        <v>#REF!</v>
      </c>
      <c r="BS50" s="15" t="e">
        <f t="shared" si="47"/>
        <v>#REF!</v>
      </c>
      <c r="BT50" s="15" t="e">
        <f t="shared" si="9"/>
        <v>#REF!</v>
      </c>
      <c r="BU50" s="15"/>
      <c r="BV50" s="5"/>
      <c r="BW50" s="49" t="e">
        <f t="shared" si="53"/>
        <v>#REF!</v>
      </c>
      <c r="BX50" s="15" t="e">
        <f t="shared" si="54"/>
        <v>#REF!</v>
      </c>
      <c r="BY50" s="15" t="e">
        <f t="shared" si="55"/>
        <v>#REF!</v>
      </c>
      <c r="BZ50" s="15" t="e">
        <f t="shared" si="56"/>
        <v>#REF!</v>
      </c>
      <c r="CA50" s="18"/>
      <c r="CB50" s="15" t="e">
        <f t="shared" si="58"/>
        <v>#REF!</v>
      </c>
      <c r="CC50" s="15" t="e">
        <f t="shared" si="58"/>
        <v>#REF!</v>
      </c>
      <c r="CD50" s="15"/>
      <c r="CE50" s="15" t="e">
        <f t="shared" si="52"/>
        <v>#REF!</v>
      </c>
      <c r="CF50" s="15" t="e">
        <f t="shared" si="52"/>
        <v>#REF!</v>
      </c>
      <c r="CG50" s="15" t="e">
        <f t="shared" si="52"/>
        <v>#REF!</v>
      </c>
    </row>
    <row r="51" spans="1:113" x14ac:dyDescent="0.25">
      <c r="A51">
        <f t="shared" si="57"/>
        <v>39</v>
      </c>
      <c r="B51" s="2" t="s">
        <v>51</v>
      </c>
      <c r="C51" s="5" t="e">
        <f>+#REF!</f>
        <v>#REF!</v>
      </c>
      <c r="D51" s="5" t="e">
        <f>+#REF!</f>
        <v>#REF!</v>
      </c>
      <c r="E51" s="5" t="e">
        <f>+#REF!</f>
        <v>#REF!</v>
      </c>
      <c r="F51" s="5" t="e">
        <f>+#REF!</f>
        <v>#REF!</v>
      </c>
      <c r="G51" s="5" t="e">
        <f>+#REF!</f>
        <v>#REF!</v>
      </c>
      <c r="H51" s="5" t="e">
        <f>+#REF!</f>
        <v>#REF!</v>
      </c>
      <c r="I51" s="5" t="e">
        <f>+#REF!</f>
        <v>#REF!</v>
      </c>
      <c r="J51" s="5" t="e">
        <f>+#REF!</f>
        <v>#REF!</v>
      </c>
      <c r="K51" s="5" t="e">
        <f>+#REF!</f>
        <v>#REF!</v>
      </c>
      <c r="L51" s="5" t="e">
        <f>+#REF!</f>
        <v>#REF!</v>
      </c>
      <c r="M51" s="5" t="e">
        <f>+#REF!</f>
        <v>#REF!</v>
      </c>
      <c r="N51" s="5" t="e">
        <f>+#REF!</f>
        <v>#REF!</v>
      </c>
      <c r="O51" s="5" t="e">
        <f>+#REF!</f>
        <v>#REF!</v>
      </c>
      <c r="P51" s="5" t="e">
        <f>+#REF!</f>
        <v>#REF!</v>
      </c>
      <c r="Q51" s="5" t="e">
        <f>+#REF!</f>
        <v>#REF!</v>
      </c>
      <c r="R51" s="5" t="e">
        <f>+#REF!</f>
        <v>#REF!</v>
      </c>
      <c r="S51" s="5" t="e">
        <f>+#REF!</f>
        <v>#REF!</v>
      </c>
      <c r="T51" s="5" t="e">
        <f>+#REF!</f>
        <v>#REF!</v>
      </c>
      <c r="U51" s="5" t="e">
        <f>+#REF!</f>
        <v>#REF!</v>
      </c>
      <c r="V51" s="5" t="e">
        <f>+#REF!</f>
        <v>#REF!</v>
      </c>
      <c r="W51" s="5" t="e">
        <f>+#REF!</f>
        <v>#REF!</v>
      </c>
      <c r="X51" s="5" t="e">
        <f>+#REF!</f>
        <v>#REF!</v>
      </c>
      <c r="Y51" s="5" t="e">
        <f>+#REF!</f>
        <v>#REF!</v>
      </c>
      <c r="Z51" s="5" t="e">
        <f>+#REF!</f>
        <v>#REF!</v>
      </c>
      <c r="AA51" s="5" t="e">
        <f>+#REF!</f>
        <v>#REF!</v>
      </c>
      <c r="AB51" s="5" t="e">
        <f>+#REF!</f>
        <v>#REF!</v>
      </c>
      <c r="AC51" s="5" t="e">
        <f>+#REF!</f>
        <v>#REF!</v>
      </c>
      <c r="AD51" s="5" t="e">
        <f>+#REF!</f>
        <v>#REF!</v>
      </c>
      <c r="AE51" s="5" t="e">
        <f>+#REF!</f>
        <v>#REF!</v>
      </c>
      <c r="AF51" s="5" t="e">
        <f>+#REF!</f>
        <v>#REF!</v>
      </c>
      <c r="AG51" s="5" t="e">
        <f>+#REF!</f>
        <v>#REF!</v>
      </c>
      <c r="AH51" s="5" t="e">
        <f>+#REF!</f>
        <v>#REF!</v>
      </c>
      <c r="AI51" s="5" t="e">
        <f>+#REF!</f>
        <v>#REF!</v>
      </c>
      <c r="AJ51" s="5" t="e">
        <f>+#REF!</f>
        <v>#REF!</v>
      </c>
      <c r="AK51" s="5" t="e">
        <f>+#REF!</f>
        <v>#REF!</v>
      </c>
      <c r="AL51" s="5" t="e">
        <f>+#REF!</f>
        <v>#REF!</v>
      </c>
      <c r="AM51" s="29" t="e">
        <f>+#REF!</f>
        <v>#REF!</v>
      </c>
      <c r="AN51" s="5" t="e">
        <f>+#REF!</f>
        <v>#REF!</v>
      </c>
      <c r="AO51" s="5" t="e">
        <f>+#REF!</f>
        <v>#REF!</v>
      </c>
      <c r="AP51" s="5" t="e">
        <f>+#REF!</f>
        <v>#REF!</v>
      </c>
      <c r="AQ51" s="5" t="e">
        <f>+#REF!</f>
        <v>#REF!</v>
      </c>
      <c r="AR51" s="5" t="e">
        <f>+#REF!</f>
        <v>#REF!</v>
      </c>
      <c r="AS51" s="5" t="e">
        <f>+#REF!</f>
        <v>#REF!</v>
      </c>
      <c r="AT51" s="5" t="e">
        <f>+#REF!</f>
        <v>#REF!</v>
      </c>
      <c r="AU51" s="5" t="e">
        <f>+#REF!</f>
        <v>#REF!</v>
      </c>
      <c r="AV51" s="5" t="e">
        <f>+#REF!</f>
        <v>#REF!</v>
      </c>
      <c r="AW51" s="5" t="e">
        <f>+#REF!</f>
        <v>#REF!</v>
      </c>
      <c r="AX51" s="5" t="e">
        <f>+#REF!</f>
        <v>#REF!</v>
      </c>
      <c r="AY51" s="29" t="e">
        <f>+#REF!</f>
        <v>#REF!</v>
      </c>
      <c r="AZ51" s="5" t="e">
        <f>+#REF!</f>
        <v>#REF!</v>
      </c>
      <c r="BA51" s="5" t="e">
        <f>+#REF!</f>
        <v>#REF!</v>
      </c>
      <c r="BB51" s="5" t="e">
        <f>+#REF!</f>
        <v>#REF!</v>
      </c>
      <c r="BC51" s="5" t="e">
        <f>+#REF!</f>
        <v>#REF!</v>
      </c>
      <c r="BD51" s="5" t="e">
        <f>+#REF!</f>
        <v>#REF!</v>
      </c>
      <c r="BE51" s="5" t="e">
        <f>+#REF!</f>
        <v>#REF!</v>
      </c>
      <c r="BF51" s="5" t="e">
        <f>+#REF!</f>
        <v>#REF!</v>
      </c>
      <c r="BG51" s="5" t="e">
        <f>+#REF!</f>
        <v>#REF!</v>
      </c>
      <c r="BH51" s="5" t="e">
        <f>+#REF!</f>
        <v>#REF!</v>
      </c>
      <c r="BI51" s="5" t="e">
        <f>+#REF!</f>
        <v>#REF!</v>
      </c>
      <c r="BJ51" s="5" t="e">
        <f>+#REF!</f>
        <v>#REF!</v>
      </c>
      <c r="BK51" s="29" t="e">
        <f>+#REF!</f>
        <v>#REF!</v>
      </c>
      <c r="BL51" s="5" t="e">
        <f>+#REF!</f>
        <v>#REF!</v>
      </c>
      <c r="BM51" s="5"/>
      <c r="BN51" s="5"/>
      <c r="BO51" s="5"/>
      <c r="BP51" s="5"/>
      <c r="BQ51" s="2" t="s">
        <v>51</v>
      </c>
      <c r="BR51" s="15" t="e">
        <f t="shared" si="47"/>
        <v>#REF!</v>
      </c>
      <c r="BS51" s="15" t="e">
        <f t="shared" si="47"/>
        <v>#REF!</v>
      </c>
      <c r="BT51" s="15" t="e">
        <f t="shared" si="9"/>
        <v>#REF!</v>
      </c>
      <c r="BU51" s="15"/>
      <c r="BV51" s="5"/>
      <c r="BW51" s="49" t="e">
        <f t="shared" si="53"/>
        <v>#REF!</v>
      </c>
      <c r="BX51" s="15" t="e">
        <f t="shared" si="54"/>
        <v>#REF!</v>
      </c>
      <c r="BY51" s="15" t="e">
        <f t="shared" si="55"/>
        <v>#REF!</v>
      </c>
      <c r="BZ51" s="15" t="e">
        <f t="shared" si="56"/>
        <v>#REF!</v>
      </c>
      <c r="CA51" s="18"/>
      <c r="CB51" s="15" t="e">
        <f t="shared" si="58"/>
        <v>#REF!</v>
      </c>
      <c r="CC51" s="15" t="e">
        <f t="shared" si="58"/>
        <v>#REF!</v>
      </c>
      <c r="CD51" s="15"/>
      <c r="CE51" s="15" t="e">
        <f t="shared" si="52"/>
        <v>#REF!</v>
      </c>
      <c r="CF51" s="15" t="e">
        <f t="shared" si="52"/>
        <v>#REF!</v>
      </c>
      <c r="CG51" s="15" t="e">
        <f t="shared" si="52"/>
        <v>#REF!</v>
      </c>
    </row>
    <row r="52" spans="1:113" x14ac:dyDescent="0.25">
      <c r="A52">
        <f t="shared" si="57"/>
        <v>40</v>
      </c>
      <c r="B52" s="2" t="s">
        <v>75</v>
      </c>
      <c r="C52" s="5" t="e">
        <f>+#REF!</f>
        <v>#REF!</v>
      </c>
      <c r="D52" s="5" t="e">
        <f>+#REF!</f>
        <v>#REF!</v>
      </c>
      <c r="E52" s="5" t="e">
        <f>+#REF!</f>
        <v>#REF!</v>
      </c>
      <c r="F52" s="5" t="e">
        <f>+#REF!</f>
        <v>#REF!</v>
      </c>
      <c r="G52" s="5" t="e">
        <f>+#REF!</f>
        <v>#REF!</v>
      </c>
      <c r="H52" s="5" t="e">
        <f>+#REF!</f>
        <v>#REF!</v>
      </c>
      <c r="I52" s="5" t="e">
        <f>+#REF!</f>
        <v>#REF!</v>
      </c>
      <c r="J52" s="5" t="e">
        <f>+#REF!</f>
        <v>#REF!</v>
      </c>
      <c r="K52" s="5" t="e">
        <f>+#REF!</f>
        <v>#REF!</v>
      </c>
      <c r="L52" s="5" t="e">
        <f>+#REF!</f>
        <v>#REF!</v>
      </c>
      <c r="M52" s="5" t="e">
        <f>+#REF!</f>
        <v>#REF!</v>
      </c>
      <c r="N52" s="5" t="e">
        <f>+#REF!</f>
        <v>#REF!</v>
      </c>
      <c r="O52" s="5" t="e">
        <f>+#REF!</f>
        <v>#REF!</v>
      </c>
      <c r="P52" s="5" t="e">
        <f>+#REF!</f>
        <v>#REF!</v>
      </c>
      <c r="Q52" s="5" t="e">
        <f>+#REF!</f>
        <v>#REF!</v>
      </c>
      <c r="R52" s="5" t="e">
        <f>+#REF!</f>
        <v>#REF!</v>
      </c>
      <c r="S52" s="5" t="e">
        <f>+#REF!</f>
        <v>#REF!</v>
      </c>
      <c r="T52" s="5" t="e">
        <f>+#REF!</f>
        <v>#REF!</v>
      </c>
      <c r="U52" s="5" t="e">
        <f>+#REF!</f>
        <v>#REF!</v>
      </c>
      <c r="V52" s="5" t="e">
        <f>+#REF!</f>
        <v>#REF!</v>
      </c>
      <c r="W52" s="5" t="e">
        <f>+#REF!</f>
        <v>#REF!</v>
      </c>
      <c r="X52" s="5" t="e">
        <f>+#REF!</f>
        <v>#REF!</v>
      </c>
      <c r="Y52" s="5" t="e">
        <f>+#REF!</f>
        <v>#REF!</v>
      </c>
      <c r="Z52" s="5" t="e">
        <f>+#REF!</f>
        <v>#REF!</v>
      </c>
      <c r="AA52" s="5" t="e">
        <f>+#REF!</f>
        <v>#REF!</v>
      </c>
      <c r="AB52" s="5" t="e">
        <f>+#REF!</f>
        <v>#REF!</v>
      </c>
      <c r="AC52" s="5" t="e">
        <f>+#REF!</f>
        <v>#REF!</v>
      </c>
      <c r="AD52" s="5" t="e">
        <f>+#REF!</f>
        <v>#REF!</v>
      </c>
      <c r="AE52" s="5" t="e">
        <f>+#REF!</f>
        <v>#REF!</v>
      </c>
      <c r="AF52" s="5" t="e">
        <f>+#REF!</f>
        <v>#REF!</v>
      </c>
      <c r="AG52" s="5" t="e">
        <f>+#REF!</f>
        <v>#REF!</v>
      </c>
      <c r="AH52" s="5" t="e">
        <f>+#REF!</f>
        <v>#REF!</v>
      </c>
      <c r="AI52" s="5" t="e">
        <f>+#REF!</f>
        <v>#REF!</v>
      </c>
      <c r="AJ52" s="5" t="e">
        <f>+#REF!</f>
        <v>#REF!</v>
      </c>
      <c r="AK52" s="5" t="e">
        <f>+#REF!</f>
        <v>#REF!</v>
      </c>
      <c r="AL52" s="5" t="e">
        <f>+#REF!</f>
        <v>#REF!</v>
      </c>
      <c r="AM52" s="29" t="e">
        <f>+#REF!</f>
        <v>#REF!</v>
      </c>
      <c r="AN52" s="5" t="e">
        <f>+#REF!</f>
        <v>#REF!</v>
      </c>
      <c r="AO52" s="5" t="e">
        <f>+#REF!</f>
        <v>#REF!</v>
      </c>
      <c r="AP52" s="5" t="e">
        <f>+#REF!</f>
        <v>#REF!</v>
      </c>
      <c r="AQ52" s="5" t="e">
        <f>+#REF!</f>
        <v>#REF!</v>
      </c>
      <c r="AR52" s="5" t="e">
        <f>+#REF!</f>
        <v>#REF!</v>
      </c>
      <c r="AS52" s="5" t="e">
        <f>+#REF!</f>
        <v>#REF!</v>
      </c>
      <c r="AT52" s="5" t="e">
        <f>+#REF!</f>
        <v>#REF!</v>
      </c>
      <c r="AU52" s="5" t="e">
        <f>+#REF!</f>
        <v>#REF!</v>
      </c>
      <c r="AV52" s="5" t="e">
        <f>+#REF!</f>
        <v>#REF!</v>
      </c>
      <c r="AW52" s="5" t="e">
        <f>+#REF!</f>
        <v>#REF!</v>
      </c>
      <c r="AX52" s="5" t="e">
        <f>+#REF!</f>
        <v>#REF!</v>
      </c>
      <c r="AY52" s="29" t="e">
        <f>+#REF!</f>
        <v>#REF!</v>
      </c>
      <c r="AZ52" s="5" t="e">
        <f>+#REF!</f>
        <v>#REF!</v>
      </c>
      <c r="BA52" s="5" t="e">
        <f>+#REF!</f>
        <v>#REF!</v>
      </c>
      <c r="BB52" s="5" t="e">
        <f>+#REF!</f>
        <v>#REF!</v>
      </c>
      <c r="BC52" s="5" t="e">
        <f>+#REF!</f>
        <v>#REF!</v>
      </c>
      <c r="BD52" s="5" t="e">
        <f>+#REF!</f>
        <v>#REF!</v>
      </c>
      <c r="BE52" s="5" t="e">
        <f>+#REF!</f>
        <v>#REF!</v>
      </c>
      <c r="BF52" s="5" t="e">
        <f>+#REF!</f>
        <v>#REF!</v>
      </c>
      <c r="BG52" s="5" t="e">
        <f>+#REF!</f>
        <v>#REF!</v>
      </c>
      <c r="BH52" s="5" t="e">
        <f>+#REF!</f>
        <v>#REF!</v>
      </c>
      <c r="BI52" s="5" t="e">
        <f>+#REF!</f>
        <v>#REF!</v>
      </c>
      <c r="BJ52" s="5" t="e">
        <f>+#REF!</f>
        <v>#REF!</v>
      </c>
      <c r="BK52" s="29" t="e">
        <f>+#REF!</f>
        <v>#REF!</v>
      </c>
      <c r="BL52" s="5" t="e">
        <f>+#REF!</f>
        <v>#REF!</v>
      </c>
      <c r="BM52" s="5"/>
      <c r="BN52" s="5"/>
      <c r="BO52" s="5"/>
      <c r="BP52" s="5"/>
      <c r="BQ52" s="2" t="s">
        <v>75</v>
      </c>
      <c r="BR52" s="15" t="e">
        <f t="shared" si="47"/>
        <v>#REF!</v>
      </c>
      <c r="BS52" s="15" t="e">
        <f t="shared" si="47"/>
        <v>#REF!</v>
      </c>
      <c r="BT52" s="15" t="e">
        <f t="shared" si="9"/>
        <v>#REF!</v>
      </c>
      <c r="BU52" s="15"/>
      <c r="BV52" s="5"/>
      <c r="BW52" s="49" t="e">
        <f t="shared" si="53"/>
        <v>#REF!</v>
      </c>
      <c r="BX52" s="15" t="e">
        <f t="shared" si="54"/>
        <v>#REF!</v>
      </c>
      <c r="BY52" s="15" t="e">
        <f t="shared" si="55"/>
        <v>#REF!</v>
      </c>
      <c r="BZ52" s="15" t="e">
        <f t="shared" si="56"/>
        <v>#REF!</v>
      </c>
      <c r="CA52" s="18"/>
      <c r="CB52" s="15" t="e">
        <f t="shared" si="58"/>
        <v>#REF!</v>
      </c>
      <c r="CC52" s="15" t="e">
        <f t="shared" si="58"/>
        <v>#REF!</v>
      </c>
      <c r="CD52" s="15"/>
      <c r="CE52" s="15" t="e">
        <f t="shared" si="52"/>
        <v>#REF!</v>
      </c>
      <c r="CF52" s="15" t="e">
        <f t="shared" si="52"/>
        <v>#REF!</v>
      </c>
      <c r="CG52" s="15" t="e">
        <f t="shared" si="52"/>
        <v>#REF!</v>
      </c>
    </row>
    <row r="53" spans="1:113" x14ac:dyDescent="0.25">
      <c r="A53">
        <f t="shared" si="57"/>
        <v>41</v>
      </c>
      <c r="B53" s="2" t="s">
        <v>52</v>
      </c>
      <c r="C53" s="5" t="e">
        <f>+#REF!</f>
        <v>#REF!</v>
      </c>
      <c r="D53" s="5" t="e">
        <f>+#REF!</f>
        <v>#REF!</v>
      </c>
      <c r="E53" s="5" t="e">
        <f>+#REF!</f>
        <v>#REF!</v>
      </c>
      <c r="F53" s="5" t="e">
        <f>+#REF!</f>
        <v>#REF!</v>
      </c>
      <c r="G53" s="5" t="e">
        <f>+#REF!</f>
        <v>#REF!</v>
      </c>
      <c r="H53" s="5" t="e">
        <f>+#REF!</f>
        <v>#REF!</v>
      </c>
      <c r="I53" s="5" t="e">
        <f>+#REF!</f>
        <v>#REF!</v>
      </c>
      <c r="J53" s="5" t="e">
        <f>+#REF!</f>
        <v>#REF!</v>
      </c>
      <c r="K53" s="5" t="e">
        <f>+#REF!</f>
        <v>#REF!</v>
      </c>
      <c r="L53" s="5" t="e">
        <f>+#REF!</f>
        <v>#REF!</v>
      </c>
      <c r="M53" s="5" t="e">
        <f>+#REF!</f>
        <v>#REF!</v>
      </c>
      <c r="N53" s="5" t="e">
        <f>+#REF!</f>
        <v>#REF!</v>
      </c>
      <c r="O53" s="5" t="e">
        <f>+#REF!</f>
        <v>#REF!</v>
      </c>
      <c r="P53" s="5" t="e">
        <f>+#REF!</f>
        <v>#REF!</v>
      </c>
      <c r="Q53" s="5" t="e">
        <f>+#REF!</f>
        <v>#REF!</v>
      </c>
      <c r="R53" s="5" t="e">
        <f>+#REF!</f>
        <v>#REF!</v>
      </c>
      <c r="S53" s="5" t="e">
        <f>+#REF!</f>
        <v>#REF!</v>
      </c>
      <c r="T53" s="5" t="e">
        <f>+#REF!</f>
        <v>#REF!</v>
      </c>
      <c r="U53" s="5" t="e">
        <f>+#REF!</f>
        <v>#REF!</v>
      </c>
      <c r="V53" s="5" t="e">
        <f>+#REF!</f>
        <v>#REF!</v>
      </c>
      <c r="W53" s="5" t="e">
        <f>+#REF!</f>
        <v>#REF!</v>
      </c>
      <c r="X53" s="5" t="e">
        <f>+#REF!</f>
        <v>#REF!</v>
      </c>
      <c r="Y53" s="5" t="e">
        <f>+#REF!</f>
        <v>#REF!</v>
      </c>
      <c r="Z53" s="5" t="e">
        <f>+#REF!</f>
        <v>#REF!</v>
      </c>
      <c r="AA53" s="5" t="e">
        <f>+#REF!</f>
        <v>#REF!</v>
      </c>
      <c r="AB53" s="5" t="e">
        <f>+#REF!</f>
        <v>#REF!</v>
      </c>
      <c r="AC53" s="5" t="e">
        <f>+#REF!</f>
        <v>#REF!</v>
      </c>
      <c r="AD53" s="5" t="e">
        <f>+#REF!</f>
        <v>#REF!</v>
      </c>
      <c r="AE53" s="5" t="e">
        <f>+#REF!</f>
        <v>#REF!</v>
      </c>
      <c r="AF53" s="5" t="e">
        <f>+#REF!</f>
        <v>#REF!</v>
      </c>
      <c r="AG53" s="5" t="e">
        <f>+#REF!</f>
        <v>#REF!</v>
      </c>
      <c r="AH53" s="5" t="e">
        <f>+#REF!</f>
        <v>#REF!</v>
      </c>
      <c r="AI53" s="5" t="e">
        <f>+#REF!</f>
        <v>#REF!</v>
      </c>
      <c r="AJ53" s="5" t="e">
        <f>+#REF!</f>
        <v>#REF!</v>
      </c>
      <c r="AK53" s="5" t="e">
        <f>+#REF!</f>
        <v>#REF!</v>
      </c>
      <c r="AL53" s="5" t="e">
        <f>+#REF!</f>
        <v>#REF!</v>
      </c>
      <c r="AM53" s="29" t="e">
        <f>+#REF!</f>
        <v>#REF!</v>
      </c>
      <c r="AN53" s="5" t="e">
        <f>+#REF!</f>
        <v>#REF!</v>
      </c>
      <c r="AO53" s="5" t="e">
        <f>+#REF!</f>
        <v>#REF!</v>
      </c>
      <c r="AP53" s="5" t="e">
        <f>+#REF!</f>
        <v>#REF!</v>
      </c>
      <c r="AQ53" s="5" t="e">
        <f>+#REF!</f>
        <v>#REF!</v>
      </c>
      <c r="AR53" s="5" t="e">
        <f>+#REF!</f>
        <v>#REF!</v>
      </c>
      <c r="AS53" s="5" t="e">
        <f>+#REF!</f>
        <v>#REF!</v>
      </c>
      <c r="AT53" s="5" t="e">
        <f>+#REF!</f>
        <v>#REF!</v>
      </c>
      <c r="AU53" s="5" t="e">
        <f>+#REF!</f>
        <v>#REF!</v>
      </c>
      <c r="AV53" s="5" t="e">
        <f>+#REF!</f>
        <v>#REF!</v>
      </c>
      <c r="AW53" s="5" t="e">
        <f>+#REF!</f>
        <v>#REF!</v>
      </c>
      <c r="AX53" s="5" t="e">
        <f>+#REF!</f>
        <v>#REF!</v>
      </c>
      <c r="AY53" s="29" t="e">
        <f>+#REF!</f>
        <v>#REF!</v>
      </c>
      <c r="AZ53" s="5" t="e">
        <f>+#REF!</f>
        <v>#REF!</v>
      </c>
      <c r="BA53" s="5" t="e">
        <f>+#REF!</f>
        <v>#REF!</v>
      </c>
      <c r="BB53" s="5" t="e">
        <f>+#REF!</f>
        <v>#REF!</v>
      </c>
      <c r="BC53" s="5" t="e">
        <f>+#REF!</f>
        <v>#REF!</v>
      </c>
      <c r="BD53" s="5" t="e">
        <f>+#REF!</f>
        <v>#REF!</v>
      </c>
      <c r="BE53" s="5" t="e">
        <f>+#REF!</f>
        <v>#REF!</v>
      </c>
      <c r="BF53" s="5" t="e">
        <f>+#REF!</f>
        <v>#REF!</v>
      </c>
      <c r="BG53" s="5" t="e">
        <f>+#REF!</f>
        <v>#REF!</v>
      </c>
      <c r="BH53" s="5" t="e">
        <f>+#REF!</f>
        <v>#REF!</v>
      </c>
      <c r="BI53" s="5" t="e">
        <f>+#REF!</f>
        <v>#REF!</v>
      </c>
      <c r="BJ53" s="5" t="e">
        <f>+#REF!</f>
        <v>#REF!</v>
      </c>
      <c r="BK53" s="29" t="e">
        <f>+#REF!</f>
        <v>#REF!</v>
      </c>
      <c r="BL53" s="5" t="e">
        <f>+#REF!</f>
        <v>#REF!</v>
      </c>
      <c r="BM53" s="5"/>
      <c r="BN53" s="5"/>
      <c r="BO53" s="5"/>
      <c r="BP53" s="5"/>
      <c r="BQ53" s="2" t="s">
        <v>52</v>
      </c>
      <c r="BR53" s="15" t="e">
        <f t="shared" si="47"/>
        <v>#REF!</v>
      </c>
      <c r="BS53" s="15" t="e">
        <f t="shared" si="47"/>
        <v>#REF!</v>
      </c>
      <c r="BT53" s="15" t="e">
        <f t="shared" si="9"/>
        <v>#REF!</v>
      </c>
      <c r="BU53" s="15"/>
      <c r="BV53" s="5"/>
      <c r="BW53" s="49" t="e">
        <f t="shared" si="53"/>
        <v>#REF!</v>
      </c>
      <c r="BX53" s="15" t="e">
        <f t="shared" si="54"/>
        <v>#REF!</v>
      </c>
      <c r="BY53" s="15" t="e">
        <f t="shared" si="55"/>
        <v>#REF!</v>
      </c>
      <c r="BZ53" s="15" t="e">
        <f t="shared" si="56"/>
        <v>#REF!</v>
      </c>
      <c r="CA53" s="18"/>
      <c r="CB53" s="15" t="e">
        <f t="shared" si="58"/>
        <v>#REF!</v>
      </c>
      <c r="CC53" s="15" t="e">
        <f t="shared" si="58"/>
        <v>#REF!</v>
      </c>
      <c r="CD53" s="15"/>
      <c r="CE53" s="15" t="e">
        <f t="shared" si="52"/>
        <v>#REF!</v>
      </c>
      <c r="CF53" s="15" t="e">
        <f t="shared" si="52"/>
        <v>#REF!</v>
      </c>
      <c r="CG53" s="15" t="e">
        <f t="shared" si="52"/>
        <v>#REF!</v>
      </c>
    </row>
    <row r="54" spans="1:113" x14ac:dyDescent="0.25">
      <c r="A54">
        <f t="shared" si="57"/>
        <v>42</v>
      </c>
      <c r="B54" s="2" t="s">
        <v>76</v>
      </c>
      <c r="C54" s="5" t="e">
        <f>+#REF!</f>
        <v>#REF!</v>
      </c>
      <c r="D54" s="5" t="e">
        <f>+#REF!</f>
        <v>#REF!</v>
      </c>
      <c r="E54" s="5" t="e">
        <f>+#REF!</f>
        <v>#REF!</v>
      </c>
      <c r="F54" s="5" t="e">
        <f>+#REF!</f>
        <v>#REF!</v>
      </c>
      <c r="G54" s="5" t="e">
        <f>+#REF!</f>
        <v>#REF!</v>
      </c>
      <c r="H54" s="5" t="e">
        <f>+#REF!</f>
        <v>#REF!</v>
      </c>
      <c r="I54" s="5" t="e">
        <f>+#REF!</f>
        <v>#REF!</v>
      </c>
      <c r="J54" s="5" t="e">
        <f>+#REF!</f>
        <v>#REF!</v>
      </c>
      <c r="K54" s="5" t="e">
        <f>+#REF!</f>
        <v>#REF!</v>
      </c>
      <c r="L54" s="5" t="e">
        <f>+#REF!</f>
        <v>#REF!</v>
      </c>
      <c r="M54" s="5" t="e">
        <f>+#REF!</f>
        <v>#REF!</v>
      </c>
      <c r="N54" s="5" t="e">
        <f>+#REF!</f>
        <v>#REF!</v>
      </c>
      <c r="O54" s="5" t="e">
        <f>+#REF!</f>
        <v>#REF!</v>
      </c>
      <c r="P54" s="5" t="e">
        <f>+#REF!</f>
        <v>#REF!</v>
      </c>
      <c r="Q54" s="5" t="e">
        <f>+#REF!</f>
        <v>#REF!</v>
      </c>
      <c r="R54" s="5" t="e">
        <f>+#REF!</f>
        <v>#REF!</v>
      </c>
      <c r="S54" s="5" t="e">
        <f>+#REF!</f>
        <v>#REF!</v>
      </c>
      <c r="T54" s="5" t="e">
        <f>+#REF!</f>
        <v>#REF!</v>
      </c>
      <c r="U54" s="5" t="e">
        <f>+#REF!</f>
        <v>#REF!</v>
      </c>
      <c r="V54" s="5" t="e">
        <f>+#REF!</f>
        <v>#REF!</v>
      </c>
      <c r="W54" s="5" t="e">
        <f>+#REF!</f>
        <v>#REF!</v>
      </c>
      <c r="X54" s="5" t="e">
        <f>+#REF!</f>
        <v>#REF!</v>
      </c>
      <c r="Y54" s="5" t="e">
        <f>+#REF!</f>
        <v>#REF!</v>
      </c>
      <c r="Z54" s="5" t="e">
        <f>+#REF!</f>
        <v>#REF!</v>
      </c>
      <c r="AA54" s="5" t="e">
        <f>+#REF!</f>
        <v>#REF!</v>
      </c>
      <c r="AB54" s="5" t="e">
        <f>+#REF!</f>
        <v>#REF!</v>
      </c>
      <c r="AC54" s="5" t="e">
        <f>+#REF!</f>
        <v>#REF!</v>
      </c>
      <c r="AD54" s="5" t="e">
        <f>+#REF!</f>
        <v>#REF!</v>
      </c>
      <c r="AE54" s="5" t="e">
        <f>+#REF!</f>
        <v>#REF!</v>
      </c>
      <c r="AF54" s="5" t="e">
        <f>+#REF!</f>
        <v>#REF!</v>
      </c>
      <c r="AG54" s="5" t="e">
        <f>+#REF!</f>
        <v>#REF!</v>
      </c>
      <c r="AH54" s="5" t="e">
        <f>+#REF!</f>
        <v>#REF!</v>
      </c>
      <c r="AI54" s="5" t="e">
        <f>+#REF!</f>
        <v>#REF!</v>
      </c>
      <c r="AJ54" s="5" t="e">
        <f>+#REF!</f>
        <v>#REF!</v>
      </c>
      <c r="AK54" s="5" t="e">
        <f>+#REF!</f>
        <v>#REF!</v>
      </c>
      <c r="AL54" s="5" t="e">
        <f>+#REF!</f>
        <v>#REF!</v>
      </c>
      <c r="AM54" s="29" t="e">
        <f>+#REF!</f>
        <v>#REF!</v>
      </c>
      <c r="AN54" s="5" t="e">
        <f>+#REF!</f>
        <v>#REF!</v>
      </c>
      <c r="AO54" s="5" t="e">
        <f>+#REF!</f>
        <v>#REF!</v>
      </c>
      <c r="AP54" s="5" t="e">
        <f>+#REF!</f>
        <v>#REF!</v>
      </c>
      <c r="AQ54" s="5" t="e">
        <f>+#REF!</f>
        <v>#REF!</v>
      </c>
      <c r="AR54" s="5" t="e">
        <f>+#REF!</f>
        <v>#REF!</v>
      </c>
      <c r="AS54" s="5" t="e">
        <f>+#REF!</f>
        <v>#REF!</v>
      </c>
      <c r="AT54" s="5" t="e">
        <f>+#REF!</f>
        <v>#REF!</v>
      </c>
      <c r="AU54" s="5" t="e">
        <f>+#REF!</f>
        <v>#REF!</v>
      </c>
      <c r="AV54" s="5" t="e">
        <f>+#REF!</f>
        <v>#REF!</v>
      </c>
      <c r="AW54" s="5" t="e">
        <f>+#REF!</f>
        <v>#REF!</v>
      </c>
      <c r="AX54" s="5" t="e">
        <f>+#REF!</f>
        <v>#REF!</v>
      </c>
      <c r="AY54" s="29" t="e">
        <f>+#REF!</f>
        <v>#REF!</v>
      </c>
      <c r="AZ54" s="5" t="e">
        <f>+#REF!</f>
        <v>#REF!</v>
      </c>
      <c r="BA54" s="5" t="e">
        <f>+#REF!</f>
        <v>#REF!</v>
      </c>
      <c r="BB54" s="5" t="e">
        <f>+#REF!</f>
        <v>#REF!</v>
      </c>
      <c r="BC54" s="5" t="e">
        <f>+#REF!</f>
        <v>#REF!</v>
      </c>
      <c r="BD54" s="5" t="e">
        <f>+#REF!</f>
        <v>#REF!</v>
      </c>
      <c r="BE54" s="5" t="e">
        <f>+#REF!</f>
        <v>#REF!</v>
      </c>
      <c r="BF54" s="5" t="e">
        <f>+#REF!</f>
        <v>#REF!</v>
      </c>
      <c r="BG54" s="5" t="e">
        <f>+#REF!</f>
        <v>#REF!</v>
      </c>
      <c r="BH54" s="5" t="e">
        <f>+#REF!</f>
        <v>#REF!</v>
      </c>
      <c r="BI54" s="5" t="e">
        <f>+#REF!</f>
        <v>#REF!</v>
      </c>
      <c r="BJ54" s="5" t="e">
        <f>+#REF!</f>
        <v>#REF!</v>
      </c>
      <c r="BK54" s="29" t="e">
        <f>+#REF!</f>
        <v>#REF!</v>
      </c>
      <c r="BL54" s="5" t="e">
        <f>+#REF!</f>
        <v>#REF!</v>
      </c>
      <c r="BM54" s="5"/>
      <c r="BN54" s="5"/>
      <c r="BO54" s="5"/>
      <c r="BP54" s="5"/>
      <c r="BQ54" s="2" t="s">
        <v>76</v>
      </c>
      <c r="BR54" s="15" t="e">
        <f t="shared" si="47"/>
        <v>#REF!</v>
      </c>
      <c r="BS54" s="15" t="e">
        <f t="shared" si="47"/>
        <v>#REF!</v>
      </c>
      <c r="BT54" s="15" t="e">
        <f t="shared" si="9"/>
        <v>#REF!</v>
      </c>
      <c r="BU54" s="15"/>
      <c r="BV54" s="5"/>
      <c r="BW54" s="49" t="e">
        <f t="shared" si="53"/>
        <v>#REF!</v>
      </c>
      <c r="BX54" s="15" t="e">
        <f t="shared" si="54"/>
        <v>#REF!</v>
      </c>
      <c r="BY54" s="15" t="e">
        <f t="shared" si="55"/>
        <v>#REF!</v>
      </c>
      <c r="BZ54" s="15" t="e">
        <f t="shared" si="56"/>
        <v>#REF!</v>
      </c>
      <c r="CA54" s="18"/>
      <c r="CB54" s="15"/>
      <c r="CC54" s="15"/>
      <c r="CD54" s="15"/>
      <c r="CE54" s="15"/>
      <c r="CF54" s="15"/>
      <c r="CG54" s="15"/>
    </row>
    <row r="55" spans="1:113" x14ac:dyDescent="0.25">
      <c r="A55">
        <f t="shared" si="57"/>
        <v>43</v>
      </c>
      <c r="B55" s="2" t="s">
        <v>77</v>
      </c>
      <c r="C55" s="5" t="e">
        <f>+#REF!</f>
        <v>#REF!</v>
      </c>
      <c r="D55" s="5" t="e">
        <f>+#REF!</f>
        <v>#REF!</v>
      </c>
      <c r="E55" s="5" t="e">
        <f>+#REF!</f>
        <v>#REF!</v>
      </c>
      <c r="F55" s="5" t="e">
        <f>+#REF!</f>
        <v>#REF!</v>
      </c>
      <c r="G55" s="5" t="e">
        <f>+#REF!</f>
        <v>#REF!</v>
      </c>
      <c r="H55" s="5" t="e">
        <f>+#REF!</f>
        <v>#REF!</v>
      </c>
      <c r="I55" s="5" t="e">
        <f>+#REF!</f>
        <v>#REF!</v>
      </c>
      <c r="J55" s="5" t="e">
        <f>+#REF!</f>
        <v>#REF!</v>
      </c>
      <c r="K55" s="5" t="e">
        <f>+#REF!</f>
        <v>#REF!</v>
      </c>
      <c r="L55" s="5" t="e">
        <f>+#REF!</f>
        <v>#REF!</v>
      </c>
      <c r="M55" s="5" t="e">
        <f>+#REF!</f>
        <v>#REF!</v>
      </c>
      <c r="N55" s="5" t="e">
        <f>+#REF!</f>
        <v>#REF!</v>
      </c>
      <c r="O55" s="5" t="e">
        <f>+#REF!</f>
        <v>#REF!</v>
      </c>
      <c r="P55" s="5" t="e">
        <f>+#REF!</f>
        <v>#REF!</v>
      </c>
      <c r="Q55" s="5" t="e">
        <f>+#REF!</f>
        <v>#REF!</v>
      </c>
      <c r="R55" s="5" t="e">
        <f>+#REF!</f>
        <v>#REF!</v>
      </c>
      <c r="S55" s="5" t="e">
        <f>+#REF!</f>
        <v>#REF!</v>
      </c>
      <c r="T55" s="5" t="e">
        <f>+#REF!</f>
        <v>#REF!</v>
      </c>
      <c r="U55" s="5" t="e">
        <f>+#REF!</f>
        <v>#REF!</v>
      </c>
      <c r="V55" s="5" t="e">
        <f>+#REF!</f>
        <v>#REF!</v>
      </c>
      <c r="W55" s="5" t="e">
        <f>+#REF!</f>
        <v>#REF!</v>
      </c>
      <c r="X55" s="5" t="e">
        <f>+#REF!</f>
        <v>#REF!</v>
      </c>
      <c r="Y55" s="5" t="e">
        <f>+#REF!</f>
        <v>#REF!</v>
      </c>
      <c r="Z55" s="5" t="e">
        <f>+#REF!</f>
        <v>#REF!</v>
      </c>
      <c r="AA55" s="5" t="e">
        <f>+#REF!</f>
        <v>#REF!</v>
      </c>
      <c r="AB55" s="5" t="e">
        <f>+#REF!</f>
        <v>#REF!</v>
      </c>
      <c r="AC55" s="5" t="e">
        <f>+#REF!</f>
        <v>#REF!</v>
      </c>
      <c r="AD55" s="5" t="e">
        <f>+#REF!</f>
        <v>#REF!</v>
      </c>
      <c r="AE55" s="5" t="e">
        <f>+#REF!</f>
        <v>#REF!</v>
      </c>
      <c r="AF55" s="5" t="e">
        <f>+#REF!</f>
        <v>#REF!</v>
      </c>
      <c r="AG55" s="5" t="e">
        <f>+#REF!</f>
        <v>#REF!</v>
      </c>
      <c r="AH55" s="5" t="e">
        <f>+#REF!</f>
        <v>#REF!</v>
      </c>
      <c r="AI55" s="5" t="e">
        <f>+#REF!</f>
        <v>#REF!</v>
      </c>
      <c r="AJ55" s="5" t="e">
        <f>+#REF!</f>
        <v>#REF!</v>
      </c>
      <c r="AK55" s="5" t="e">
        <f>+#REF!</f>
        <v>#REF!</v>
      </c>
      <c r="AL55" s="5" t="e">
        <f>+#REF!</f>
        <v>#REF!</v>
      </c>
      <c r="AM55" s="29" t="e">
        <f>+#REF!</f>
        <v>#REF!</v>
      </c>
      <c r="AN55" s="5" t="e">
        <f>+#REF!</f>
        <v>#REF!</v>
      </c>
      <c r="AO55" s="5" t="e">
        <f>+#REF!</f>
        <v>#REF!</v>
      </c>
      <c r="AP55" s="5" t="e">
        <f>+#REF!</f>
        <v>#REF!</v>
      </c>
      <c r="AQ55" s="5" t="e">
        <f>+#REF!</f>
        <v>#REF!</v>
      </c>
      <c r="AR55" s="5" t="e">
        <f>+#REF!</f>
        <v>#REF!</v>
      </c>
      <c r="AS55" s="5" t="e">
        <f>+#REF!</f>
        <v>#REF!</v>
      </c>
      <c r="AT55" s="5" t="e">
        <f>+#REF!</f>
        <v>#REF!</v>
      </c>
      <c r="AU55" s="5" t="e">
        <f>+#REF!</f>
        <v>#REF!</v>
      </c>
      <c r="AV55" s="5" t="e">
        <f>+#REF!</f>
        <v>#REF!</v>
      </c>
      <c r="AW55" s="5" t="e">
        <f>+#REF!</f>
        <v>#REF!</v>
      </c>
      <c r="AX55" s="5" t="e">
        <f>+#REF!</f>
        <v>#REF!</v>
      </c>
      <c r="AY55" s="29" t="e">
        <f>+#REF!</f>
        <v>#REF!</v>
      </c>
      <c r="AZ55" s="5" t="e">
        <f>+#REF!</f>
        <v>#REF!</v>
      </c>
      <c r="BA55" s="5" t="e">
        <f>+#REF!</f>
        <v>#REF!</v>
      </c>
      <c r="BB55" s="5" t="e">
        <f>+#REF!</f>
        <v>#REF!</v>
      </c>
      <c r="BC55" s="5" t="e">
        <f>+#REF!</f>
        <v>#REF!</v>
      </c>
      <c r="BD55" s="5" t="e">
        <f>+#REF!</f>
        <v>#REF!</v>
      </c>
      <c r="BE55" s="5" t="e">
        <f>+#REF!</f>
        <v>#REF!</v>
      </c>
      <c r="BF55" s="5" t="e">
        <f>+#REF!</f>
        <v>#REF!</v>
      </c>
      <c r="BG55" s="5" t="e">
        <f>+#REF!</f>
        <v>#REF!</v>
      </c>
      <c r="BH55" s="5" t="e">
        <f>+#REF!</f>
        <v>#REF!</v>
      </c>
      <c r="BI55" s="5" t="e">
        <f>+#REF!</f>
        <v>#REF!</v>
      </c>
      <c r="BJ55" s="5" t="e">
        <f>+#REF!</f>
        <v>#REF!</v>
      </c>
      <c r="BK55" s="29" t="e">
        <f>+#REF!</f>
        <v>#REF!</v>
      </c>
      <c r="BL55" s="5" t="e">
        <f>+#REF!</f>
        <v>#REF!</v>
      </c>
      <c r="BM55" s="5"/>
      <c r="BN55" s="5"/>
      <c r="BO55" s="5"/>
      <c r="BP55" s="5"/>
      <c r="BQ55" s="2" t="s">
        <v>77</v>
      </c>
      <c r="BR55" s="15" t="e">
        <f t="shared" si="47"/>
        <v>#REF!</v>
      </c>
      <c r="BS55" s="15" t="e">
        <f t="shared" si="47"/>
        <v>#REF!</v>
      </c>
      <c r="BT55" s="15" t="e">
        <f t="shared" si="9"/>
        <v>#REF!</v>
      </c>
      <c r="BU55" s="15"/>
      <c r="BV55" s="5"/>
      <c r="BW55" s="49" t="e">
        <f t="shared" si="53"/>
        <v>#REF!</v>
      </c>
      <c r="BX55" s="15" t="e">
        <f t="shared" si="54"/>
        <v>#REF!</v>
      </c>
      <c r="BY55" s="15" t="e">
        <f t="shared" si="55"/>
        <v>#REF!</v>
      </c>
      <c r="BZ55" s="15" t="e">
        <f t="shared" si="56"/>
        <v>#REF!</v>
      </c>
      <c r="CA55" s="18"/>
      <c r="CB55" s="15" t="e">
        <f>+BS55/BR55*100-100</f>
        <v>#REF!</v>
      </c>
      <c r="CC55" s="15" t="e">
        <f>+BT55/BS55*100-100</f>
        <v>#REF!</v>
      </c>
      <c r="CD55" s="15"/>
      <c r="CE55" s="15" t="e">
        <f t="shared" si="52"/>
        <v>#REF!</v>
      </c>
      <c r="CF55" s="15" t="e">
        <f t="shared" si="52"/>
        <v>#REF!</v>
      </c>
      <c r="CG55" s="15" t="e">
        <f t="shared" si="52"/>
        <v>#REF!</v>
      </c>
    </row>
    <row r="56" spans="1:113" x14ac:dyDescent="0.25">
      <c r="A56">
        <f t="shared" si="57"/>
        <v>44</v>
      </c>
      <c r="B56" s="2" t="s">
        <v>78</v>
      </c>
      <c r="C56" s="5" t="e">
        <f>+#REF!</f>
        <v>#REF!</v>
      </c>
      <c r="D56" s="5" t="e">
        <f>+#REF!</f>
        <v>#REF!</v>
      </c>
      <c r="E56" s="5" t="e">
        <f>+#REF!</f>
        <v>#REF!</v>
      </c>
      <c r="F56" s="5" t="e">
        <f>+#REF!</f>
        <v>#REF!</v>
      </c>
      <c r="G56" s="5" t="e">
        <f>+#REF!</f>
        <v>#REF!</v>
      </c>
      <c r="H56" s="5" t="e">
        <f>+#REF!</f>
        <v>#REF!</v>
      </c>
      <c r="I56" s="5" t="e">
        <f>+#REF!</f>
        <v>#REF!</v>
      </c>
      <c r="J56" s="5" t="e">
        <f>+#REF!</f>
        <v>#REF!</v>
      </c>
      <c r="K56" s="5" t="e">
        <f>+#REF!</f>
        <v>#REF!</v>
      </c>
      <c r="L56" s="5" t="e">
        <f>+#REF!</f>
        <v>#REF!</v>
      </c>
      <c r="M56" s="5" t="e">
        <f>+#REF!</f>
        <v>#REF!</v>
      </c>
      <c r="N56" s="5" t="e">
        <f>+#REF!</f>
        <v>#REF!</v>
      </c>
      <c r="O56" s="5" t="e">
        <f>+#REF!</f>
        <v>#REF!</v>
      </c>
      <c r="P56" s="5" t="e">
        <f>+#REF!</f>
        <v>#REF!</v>
      </c>
      <c r="Q56" s="5" t="e">
        <f>+#REF!</f>
        <v>#REF!</v>
      </c>
      <c r="R56" s="5" t="e">
        <f>+#REF!</f>
        <v>#REF!</v>
      </c>
      <c r="S56" s="5" t="e">
        <f>+#REF!</f>
        <v>#REF!</v>
      </c>
      <c r="T56" s="5" t="e">
        <f>+#REF!</f>
        <v>#REF!</v>
      </c>
      <c r="U56" s="5" t="e">
        <f>+#REF!</f>
        <v>#REF!</v>
      </c>
      <c r="V56" s="5" t="e">
        <f>+#REF!</f>
        <v>#REF!</v>
      </c>
      <c r="W56" s="5" t="e">
        <f>+#REF!</f>
        <v>#REF!</v>
      </c>
      <c r="X56" s="5" t="e">
        <f>+#REF!</f>
        <v>#REF!</v>
      </c>
      <c r="Y56" s="5" t="e">
        <f>+#REF!</f>
        <v>#REF!</v>
      </c>
      <c r="Z56" s="5" t="e">
        <f>+#REF!</f>
        <v>#REF!</v>
      </c>
      <c r="AA56" s="5" t="e">
        <f>+#REF!</f>
        <v>#REF!</v>
      </c>
      <c r="AB56" s="5" t="e">
        <f>+#REF!</f>
        <v>#REF!</v>
      </c>
      <c r="AC56" s="5" t="e">
        <f>+#REF!</f>
        <v>#REF!</v>
      </c>
      <c r="AD56" s="5" t="e">
        <f>+#REF!</f>
        <v>#REF!</v>
      </c>
      <c r="AE56" s="5" t="e">
        <f>+#REF!</f>
        <v>#REF!</v>
      </c>
      <c r="AF56" s="5" t="e">
        <f>+#REF!</f>
        <v>#REF!</v>
      </c>
      <c r="AG56" s="5" t="e">
        <f>+#REF!</f>
        <v>#REF!</v>
      </c>
      <c r="AH56" s="5" t="e">
        <f>+#REF!</f>
        <v>#REF!</v>
      </c>
      <c r="AI56" s="5" t="e">
        <f>+#REF!</f>
        <v>#REF!</v>
      </c>
      <c r="AJ56" s="5" t="e">
        <f>+#REF!</f>
        <v>#REF!</v>
      </c>
      <c r="AK56" s="5" t="e">
        <f>+#REF!</f>
        <v>#REF!</v>
      </c>
      <c r="AL56" s="5" t="e">
        <f>+#REF!</f>
        <v>#REF!</v>
      </c>
      <c r="AM56" s="29" t="e">
        <f>+#REF!</f>
        <v>#REF!</v>
      </c>
      <c r="AN56" s="5" t="e">
        <f>+#REF!</f>
        <v>#REF!</v>
      </c>
      <c r="AO56" s="5" t="e">
        <f>+#REF!</f>
        <v>#REF!</v>
      </c>
      <c r="AP56" s="5" t="e">
        <f>+#REF!</f>
        <v>#REF!</v>
      </c>
      <c r="AQ56" s="5" t="e">
        <f>+#REF!</f>
        <v>#REF!</v>
      </c>
      <c r="AR56" s="5" t="e">
        <f>+#REF!</f>
        <v>#REF!</v>
      </c>
      <c r="AS56" s="5" t="e">
        <f>+#REF!</f>
        <v>#REF!</v>
      </c>
      <c r="AT56" s="5" t="e">
        <f>+#REF!</f>
        <v>#REF!</v>
      </c>
      <c r="AU56" s="5" t="e">
        <f>+#REF!</f>
        <v>#REF!</v>
      </c>
      <c r="AV56" s="5" t="e">
        <f>+#REF!</f>
        <v>#REF!</v>
      </c>
      <c r="AW56" s="5" t="e">
        <f>+#REF!</f>
        <v>#REF!</v>
      </c>
      <c r="AX56" s="5" t="e">
        <f>+#REF!</f>
        <v>#REF!</v>
      </c>
      <c r="AY56" s="29" t="e">
        <f>+#REF!</f>
        <v>#REF!</v>
      </c>
      <c r="AZ56" s="5" t="e">
        <f>+#REF!</f>
        <v>#REF!</v>
      </c>
      <c r="BA56" s="5" t="e">
        <f>+#REF!</f>
        <v>#REF!</v>
      </c>
      <c r="BB56" s="5" t="e">
        <f>+#REF!</f>
        <v>#REF!</v>
      </c>
      <c r="BC56" s="5" t="e">
        <f>+#REF!</f>
        <v>#REF!</v>
      </c>
      <c r="BD56" s="5" t="e">
        <f>+#REF!</f>
        <v>#REF!</v>
      </c>
      <c r="BE56" s="5" t="e">
        <f>+#REF!</f>
        <v>#REF!</v>
      </c>
      <c r="BF56" s="5" t="e">
        <f>+#REF!</f>
        <v>#REF!</v>
      </c>
      <c r="BG56" s="5" t="e">
        <f>+#REF!</f>
        <v>#REF!</v>
      </c>
      <c r="BH56" s="5" t="e">
        <f>+#REF!</f>
        <v>#REF!</v>
      </c>
      <c r="BI56" s="5" t="e">
        <f>+#REF!</f>
        <v>#REF!</v>
      </c>
      <c r="BJ56" s="5" t="e">
        <f>+#REF!</f>
        <v>#REF!</v>
      </c>
      <c r="BK56" s="29" t="e">
        <f>+#REF!</f>
        <v>#REF!</v>
      </c>
      <c r="BL56" s="5" t="e">
        <f>+#REF!</f>
        <v>#REF!</v>
      </c>
      <c r="BM56" s="5"/>
      <c r="BN56" s="5"/>
      <c r="BO56" s="5"/>
      <c r="BP56" s="5"/>
      <c r="BQ56" s="2" t="s">
        <v>78</v>
      </c>
      <c r="BR56" s="15" t="e">
        <f t="shared" si="47"/>
        <v>#REF!</v>
      </c>
      <c r="BS56" s="15" t="e">
        <f t="shared" si="47"/>
        <v>#REF!</v>
      </c>
      <c r="BT56" s="15" t="e">
        <f t="shared" si="9"/>
        <v>#REF!</v>
      </c>
      <c r="BU56" s="15"/>
      <c r="BV56" s="5"/>
      <c r="BW56" s="49" t="e">
        <f t="shared" si="53"/>
        <v>#REF!</v>
      </c>
      <c r="BX56" s="15" t="e">
        <f t="shared" si="54"/>
        <v>#REF!</v>
      </c>
      <c r="BY56" s="15" t="e">
        <f t="shared" si="55"/>
        <v>#REF!</v>
      </c>
      <c r="BZ56" s="15" t="e">
        <f t="shared" si="56"/>
        <v>#REF!</v>
      </c>
      <c r="CA56" s="18"/>
      <c r="CB56" s="15" t="e">
        <f>+BS56/BR56*100-100</f>
        <v>#REF!</v>
      </c>
      <c r="CC56" s="15" t="e">
        <f>+BT56/BS56*100-100</f>
        <v>#REF!</v>
      </c>
      <c r="CD56" s="15"/>
      <c r="CE56" s="15" t="e">
        <f t="shared" si="52"/>
        <v>#REF!</v>
      </c>
      <c r="CF56" s="15" t="e">
        <f t="shared" si="52"/>
        <v>#REF!</v>
      </c>
      <c r="CG56" s="15" t="e">
        <f t="shared" si="52"/>
        <v>#REF!</v>
      </c>
    </row>
    <row r="57" spans="1:113" x14ac:dyDescent="0.25">
      <c r="A57">
        <f t="shared" si="57"/>
        <v>45</v>
      </c>
      <c r="B57" s="2" t="s">
        <v>79</v>
      </c>
      <c r="C57" s="5" t="e">
        <f>+#REF!</f>
        <v>#REF!</v>
      </c>
      <c r="D57" s="5" t="e">
        <f>+#REF!</f>
        <v>#REF!</v>
      </c>
      <c r="E57" s="5" t="e">
        <f>+#REF!</f>
        <v>#REF!</v>
      </c>
      <c r="F57" s="5" t="e">
        <f>+#REF!</f>
        <v>#REF!</v>
      </c>
      <c r="G57" s="5" t="e">
        <f>+#REF!</f>
        <v>#REF!</v>
      </c>
      <c r="H57" s="5" t="e">
        <f>+#REF!</f>
        <v>#REF!</v>
      </c>
      <c r="I57" s="5" t="e">
        <f>+#REF!</f>
        <v>#REF!</v>
      </c>
      <c r="J57" s="5" t="e">
        <f>+#REF!</f>
        <v>#REF!</v>
      </c>
      <c r="K57" s="5" t="e">
        <f>+#REF!</f>
        <v>#REF!</v>
      </c>
      <c r="L57" s="5" t="e">
        <f>+#REF!</f>
        <v>#REF!</v>
      </c>
      <c r="M57" s="5" t="e">
        <f>+#REF!</f>
        <v>#REF!</v>
      </c>
      <c r="N57" s="5" t="e">
        <f>+#REF!</f>
        <v>#REF!</v>
      </c>
      <c r="O57" s="5" t="e">
        <f>+#REF!</f>
        <v>#REF!</v>
      </c>
      <c r="P57" s="5" t="e">
        <f>+#REF!</f>
        <v>#REF!</v>
      </c>
      <c r="Q57" s="5" t="e">
        <f>+#REF!</f>
        <v>#REF!</v>
      </c>
      <c r="R57" s="5" t="e">
        <f>+#REF!</f>
        <v>#REF!</v>
      </c>
      <c r="S57" s="5" t="e">
        <f>+#REF!</f>
        <v>#REF!</v>
      </c>
      <c r="T57" s="5" t="e">
        <f>+#REF!</f>
        <v>#REF!</v>
      </c>
      <c r="U57" s="5" t="e">
        <f>+#REF!</f>
        <v>#REF!</v>
      </c>
      <c r="V57" s="5" t="e">
        <f>+#REF!</f>
        <v>#REF!</v>
      </c>
      <c r="W57" s="5" t="e">
        <f>+#REF!</f>
        <v>#REF!</v>
      </c>
      <c r="X57" s="5" t="e">
        <f>+#REF!</f>
        <v>#REF!</v>
      </c>
      <c r="Y57" s="5" t="e">
        <f>+#REF!</f>
        <v>#REF!</v>
      </c>
      <c r="Z57" s="5" t="e">
        <f>+#REF!</f>
        <v>#REF!</v>
      </c>
      <c r="AA57" s="5" t="e">
        <f>+#REF!</f>
        <v>#REF!</v>
      </c>
      <c r="AB57" s="5" t="e">
        <f>+#REF!</f>
        <v>#REF!</v>
      </c>
      <c r="AC57" s="5" t="e">
        <f>+#REF!</f>
        <v>#REF!</v>
      </c>
      <c r="AD57" s="5" t="e">
        <f>+#REF!</f>
        <v>#REF!</v>
      </c>
      <c r="AE57" s="5" t="e">
        <f>+#REF!</f>
        <v>#REF!</v>
      </c>
      <c r="AF57" s="5" t="e">
        <f>+#REF!</f>
        <v>#REF!</v>
      </c>
      <c r="AG57" s="5" t="e">
        <f>+#REF!</f>
        <v>#REF!</v>
      </c>
      <c r="AH57" s="5" t="e">
        <f>+#REF!</f>
        <v>#REF!</v>
      </c>
      <c r="AI57" s="5" t="e">
        <f>+#REF!</f>
        <v>#REF!</v>
      </c>
      <c r="AJ57" s="5" t="e">
        <f>+#REF!</f>
        <v>#REF!</v>
      </c>
      <c r="AK57" s="5" t="e">
        <f>+#REF!</f>
        <v>#REF!</v>
      </c>
      <c r="AL57" s="5" t="e">
        <f>+#REF!</f>
        <v>#REF!</v>
      </c>
      <c r="AM57" s="29" t="e">
        <f>+#REF!</f>
        <v>#REF!</v>
      </c>
      <c r="AN57" s="5" t="e">
        <f>+#REF!</f>
        <v>#REF!</v>
      </c>
      <c r="AO57" s="5" t="e">
        <f>+#REF!</f>
        <v>#REF!</v>
      </c>
      <c r="AP57" s="5" t="e">
        <f>+#REF!</f>
        <v>#REF!</v>
      </c>
      <c r="AQ57" s="5" t="e">
        <f>+#REF!</f>
        <v>#REF!</v>
      </c>
      <c r="AR57" s="5" t="e">
        <f>+#REF!</f>
        <v>#REF!</v>
      </c>
      <c r="AS57" s="5" t="e">
        <f>+#REF!</f>
        <v>#REF!</v>
      </c>
      <c r="AT57" s="5" t="e">
        <f>+#REF!</f>
        <v>#REF!</v>
      </c>
      <c r="AU57" s="5" t="e">
        <f>+#REF!</f>
        <v>#REF!</v>
      </c>
      <c r="AV57" s="5" t="e">
        <f>+#REF!</f>
        <v>#REF!</v>
      </c>
      <c r="AW57" s="5" t="e">
        <f>+#REF!</f>
        <v>#REF!</v>
      </c>
      <c r="AX57" s="5" t="e">
        <f>+#REF!</f>
        <v>#REF!</v>
      </c>
      <c r="AY57" s="29" t="e">
        <f>+#REF!</f>
        <v>#REF!</v>
      </c>
      <c r="AZ57" s="5" t="e">
        <f>+#REF!</f>
        <v>#REF!</v>
      </c>
      <c r="BA57" s="5" t="e">
        <f>+#REF!</f>
        <v>#REF!</v>
      </c>
      <c r="BB57" s="5" t="e">
        <f>+#REF!</f>
        <v>#REF!</v>
      </c>
      <c r="BC57" s="5" t="e">
        <f>+#REF!</f>
        <v>#REF!</v>
      </c>
      <c r="BD57" s="5" t="e">
        <f>+#REF!</f>
        <v>#REF!</v>
      </c>
      <c r="BE57" s="5" t="e">
        <f>+#REF!</f>
        <v>#REF!</v>
      </c>
      <c r="BF57" s="5" t="e">
        <f>+#REF!</f>
        <v>#REF!</v>
      </c>
      <c r="BG57" s="5" t="e">
        <f>+#REF!</f>
        <v>#REF!</v>
      </c>
      <c r="BH57" s="5" t="e">
        <f>+#REF!</f>
        <v>#REF!</v>
      </c>
      <c r="BI57" s="5" t="e">
        <f>+#REF!</f>
        <v>#REF!</v>
      </c>
      <c r="BJ57" s="5" t="e">
        <f>+#REF!</f>
        <v>#REF!</v>
      </c>
      <c r="BK57" s="29" t="e">
        <f>+#REF!</f>
        <v>#REF!</v>
      </c>
      <c r="BL57" s="5" t="e">
        <f>+#REF!</f>
        <v>#REF!</v>
      </c>
      <c r="BM57" s="5"/>
      <c r="BN57" s="5"/>
      <c r="BO57" s="5"/>
      <c r="BP57" s="5"/>
      <c r="BQ57" s="2" t="s">
        <v>79</v>
      </c>
      <c r="BR57" s="15" t="e">
        <f t="shared" si="47"/>
        <v>#REF!</v>
      </c>
      <c r="BS57" s="15" t="e">
        <f t="shared" si="47"/>
        <v>#REF!</v>
      </c>
      <c r="BT57" s="15" t="e">
        <f t="shared" si="9"/>
        <v>#REF!</v>
      </c>
      <c r="BU57" s="15"/>
      <c r="BV57" s="5"/>
      <c r="BW57" s="49" t="e">
        <f t="shared" si="53"/>
        <v>#REF!</v>
      </c>
      <c r="BX57" s="15" t="e">
        <f t="shared" si="54"/>
        <v>#REF!</v>
      </c>
      <c r="BY57" s="15" t="e">
        <f t="shared" si="55"/>
        <v>#REF!</v>
      </c>
      <c r="BZ57" s="15" t="e">
        <f t="shared" si="56"/>
        <v>#REF!</v>
      </c>
      <c r="CA57" s="18"/>
      <c r="CB57" s="15"/>
      <c r="CC57" s="15"/>
      <c r="CD57" s="15"/>
      <c r="CE57" s="15"/>
      <c r="CF57" s="15"/>
      <c r="CG57" s="15"/>
    </row>
    <row r="58" spans="1:113" x14ac:dyDescent="0.25">
      <c r="B58" s="3"/>
      <c r="BK58" s="42"/>
      <c r="BQ58" s="3"/>
      <c r="BW58" s="42"/>
      <c r="CA58" s="18"/>
    </row>
    <row r="59" spans="1:113" x14ac:dyDescent="0.25">
      <c r="B59" s="1" t="s">
        <v>66</v>
      </c>
      <c r="C59" s="27" t="e">
        <f t="shared" ref="C59:AO59" si="59">+C4+C14+C21+C31+C43</f>
        <v>#REF!</v>
      </c>
      <c r="D59" s="27" t="e">
        <f t="shared" si="59"/>
        <v>#REF!</v>
      </c>
      <c r="E59" s="27" t="e">
        <f t="shared" si="59"/>
        <v>#REF!</v>
      </c>
      <c r="F59" s="27" t="e">
        <f t="shared" si="59"/>
        <v>#REF!</v>
      </c>
      <c r="G59" s="27" t="e">
        <f t="shared" si="59"/>
        <v>#REF!</v>
      </c>
      <c r="H59" s="27" t="e">
        <f t="shared" si="59"/>
        <v>#REF!</v>
      </c>
      <c r="I59" s="27" t="e">
        <f t="shared" si="59"/>
        <v>#REF!</v>
      </c>
      <c r="J59" s="27" t="e">
        <f t="shared" si="59"/>
        <v>#REF!</v>
      </c>
      <c r="K59" s="27" t="e">
        <f t="shared" si="59"/>
        <v>#REF!</v>
      </c>
      <c r="L59" s="27" t="e">
        <f t="shared" si="59"/>
        <v>#REF!</v>
      </c>
      <c r="M59" s="27" t="e">
        <f t="shared" si="59"/>
        <v>#REF!</v>
      </c>
      <c r="N59" s="27" t="e">
        <f t="shared" si="59"/>
        <v>#REF!</v>
      </c>
      <c r="O59" s="27" t="e">
        <f t="shared" si="59"/>
        <v>#REF!</v>
      </c>
      <c r="P59" s="27" t="e">
        <f t="shared" si="59"/>
        <v>#REF!</v>
      </c>
      <c r="Q59" s="27" t="e">
        <f t="shared" si="59"/>
        <v>#REF!</v>
      </c>
      <c r="R59" s="27" t="e">
        <f t="shared" si="59"/>
        <v>#REF!</v>
      </c>
      <c r="S59" s="27" t="e">
        <f t="shared" si="59"/>
        <v>#REF!</v>
      </c>
      <c r="T59" s="27" t="e">
        <f t="shared" si="59"/>
        <v>#REF!</v>
      </c>
      <c r="U59" s="27" t="e">
        <f t="shared" si="59"/>
        <v>#REF!</v>
      </c>
      <c r="V59" s="27" t="e">
        <f t="shared" si="59"/>
        <v>#REF!</v>
      </c>
      <c r="W59" s="27" t="e">
        <f t="shared" si="59"/>
        <v>#REF!</v>
      </c>
      <c r="X59" s="27" t="e">
        <f t="shared" si="59"/>
        <v>#REF!</v>
      </c>
      <c r="Y59" s="27" t="e">
        <f t="shared" si="59"/>
        <v>#REF!</v>
      </c>
      <c r="Z59" s="27" t="e">
        <f t="shared" si="59"/>
        <v>#REF!</v>
      </c>
      <c r="AA59" s="64" t="e">
        <f t="shared" si="59"/>
        <v>#REF!</v>
      </c>
      <c r="AB59" s="27" t="e">
        <f t="shared" si="59"/>
        <v>#REF!</v>
      </c>
      <c r="AC59" s="27" t="e">
        <f t="shared" si="59"/>
        <v>#REF!</v>
      </c>
      <c r="AD59" s="27" t="e">
        <f t="shared" si="59"/>
        <v>#REF!</v>
      </c>
      <c r="AE59" s="27" t="e">
        <f t="shared" si="59"/>
        <v>#REF!</v>
      </c>
      <c r="AF59" s="27" t="e">
        <f t="shared" si="59"/>
        <v>#REF!</v>
      </c>
      <c r="AG59" s="27" t="e">
        <f t="shared" si="59"/>
        <v>#REF!</v>
      </c>
      <c r="AH59" s="27" t="e">
        <f t="shared" si="59"/>
        <v>#REF!</v>
      </c>
      <c r="AI59" s="27" t="e">
        <f t="shared" si="59"/>
        <v>#REF!</v>
      </c>
      <c r="AJ59" s="27" t="e">
        <f t="shared" si="59"/>
        <v>#REF!</v>
      </c>
      <c r="AK59" s="27" t="e">
        <f t="shared" si="59"/>
        <v>#REF!</v>
      </c>
      <c r="AL59" s="27" t="e">
        <f t="shared" si="59"/>
        <v>#REF!</v>
      </c>
      <c r="AM59" s="64" t="e">
        <f t="shared" si="59"/>
        <v>#REF!</v>
      </c>
      <c r="AN59" s="27" t="e">
        <f t="shared" si="59"/>
        <v>#REF!</v>
      </c>
      <c r="AO59" s="27" t="e">
        <f t="shared" si="59"/>
        <v>#REF!</v>
      </c>
      <c r="AP59" s="27" t="e">
        <f>+AP4+AP14+AP21+AP31+AP43</f>
        <v>#REF!</v>
      </c>
      <c r="AQ59" s="27" t="e">
        <f>+AQ4+AQ14+AQ21+AQ31+AQ43</f>
        <v>#REF!</v>
      </c>
      <c r="AR59" s="27" t="e">
        <f>+AR4+AR14+AR21+AR31+AR43</f>
        <v>#REF!</v>
      </c>
      <c r="AS59" s="27" t="e">
        <f>+AS4+AS14+AS21+AS31+AS43</f>
        <v>#REF!</v>
      </c>
      <c r="AT59" s="27" t="e">
        <f>+AT4+AT14+AT21+AT31+AT43</f>
        <v>#REF!</v>
      </c>
      <c r="AU59" s="27" t="e">
        <f t="shared" ref="AU59:BL59" si="60">+AU4+AU14+AU21+AU31+AU43</f>
        <v>#REF!</v>
      </c>
      <c r="AV59" s="27" t="e">
        <f t="shared" si="60"/>
        <v>#REF!</v>
      </c>
      <c r="AW59" s="27" t="e">
        <f t="shared" si="60"/>
        <v>#REF!</v>
      </c>
      <c r="AX59" s="27" t="e">
        <f t="shared" si="60"/>
        <v>#REF!</v>
      </c>
      <c r="AY59" s="64" t="e">
        <f t="shared" si="60"/>
        <v>#REF!</v>
      </c>
      <c r="AZ59" s="27" t="e">
        <f t="shared" si="60"/>
        <v>#REF!</v>
      </c>
      <c r="BA59" s="27" t="e">
        <f t="shared" si="60"/>
        <v>#REF!</v>
      </c>
      <c r="BB59" s="27" t="e">
        <f t="shared" si="60"/>
        <v>#REF!</v>
      </c>
      <c r="BC59" s="27" t="e">
        <f t="shared" si="60"/>
        <v>#REF!</v>
      </c>
      <c r="BD59" s="27" t="e">
        <f t="shared" si="60"/>
        <v>#REF!</v>
      </c>
      <c r="BE59" s="27" t="e">
        <f t="shared" si="60"/>
        <v>#REF!</v>
      </c>
      <c r="BF59" s="27" t="e">
        <f t="shared" si="60"/>
        <v>#REF!</v>
      </c>
      <c r="BG59" s="27" t="e">
        <f t="shared" si="60"/>
        <v>#REF!</v>
      </c>
      <c r="BH59" s="27" t="e">
        <f t="shared" si="60"/>
        <v>#REF!</v>
      </c>
      <c r="BI59" s="27" t="e">
        <f t="shared" si="60"/>
        <v>#REF!</v>
      </c>
      <c r="BJ59" s="27" t="e">
        <f t="shared" si="60"/>
        <v>#REF!</v>
      </c>
      <c r="BK59" s="64" t="e">
        <f t="shared" si="60"/>
        <v>#REF!</v>
      </c>
      <c r="BL59" s="27" t="e">
        <f t="shared" si="60"/>
        <v>#REF!</v>
      </c>
      <c r="BM59" s="27"/>
      <c r="BN59" s="27"/>
      <c r="BO59" s="27"/>
      <c r="BQ59" s="1" t="s">
        <v>66</v>
      </c>
      <c r="BR59" s="17" t="e">
        <f>+BR4+BR14+BR21+BR31+BR43</f>
        <v>#REF!</v>
      </c>
      <c r="BS59" s="17" t="e">
        <f>+BS4+BS14+BS21+BS31+BS43</f>
        <v>#REF!</v>
      </c>
      <c r="BT59" s="17" t="e">
        <f>+BT4+BT14+BT21+BT31+BT43</f>
        <v>#REF!</v>
      </c>
      <c r="BU59" s="17">
        <f>+BU4+BU14+BU21+BU31+BU43</f>
        <v>0</v>
      </c>
      <c r="BV59" s="17"/>
      <c r="BW59" s="5" t="e">
        <f t="shared" ref="BW59:BW63" si="61">+BU59/BU$59*100</f>
        <v>#DIV/0!</v>
      </c>
      <c r="BX59" s="56" t="e">
        <f>+BX4+BX14+BX21+BX31+BX43</f>
        <v>#REF!</v>
      </c>
      <c r="BY59" s="17" t="e">
        <f>+BY4+BY14+BY21+BY31+BY43</f>
        <v>#REF!</v>
      </c>
      <c r="BZ59" s="17" t="e">
        <f>+BZ4+BZ14+BZ21+BZ31+BZ43</f>
        <v>#REF!</v>
      </c>
      <c r="CA59" s="17">
        <f>+CA4+CA14+CA21+CA31+CA43</f>
        <v>0</v>
      </c>
      <c r="CB59" s="17" t="e">
        <f>+CB4+CB14+CB21+CB31+CB43</f>
        <v>#REF!</v>
      </c>
      <c r="CC59" s="18"/>
      <c r="CD59" s="15" t="e">
        <f t="shared" ref="CD59:CF63" si="62">+BS59/BR59*100-100</f>
        <v>#REF!</v>
      </c>
      <c r="CE59" s="15" t="e">
        <f t="shared" si="62"/>
        <v>#REF!</v>
      </c>
      <c r="CF59" s="15" t="e">
        <f t="shared" si="62"/>
        <v>#REF!</v>
      </c>
      <c r="CG59" s="15"/>
      <c r="CH59" s="15" t="e">
        <f t="shared" ref="CH59:CK63" si="63">+BY59/BX59*100-100</f>
        <v>#REF!</v>
      </c>
      <c r="CI59" s="57" t="e">
        <f t="shared" si="63"/>
        <v>#REF!</v>
      </c>
      <c r="CJ59" s="57" t="e">
        <f t="shared" si="63"/>
        <v>#REF!</v>
      </c>
      <c r="CK59" s="57" t="e">
        <f t="shared" si="63"/>
        <v>#REF!</v>
      </c>
      <c r="CL59" s="59" t="s">
        <v>80</v>
      </c>
      <c r="CX59" s="73" t="e">
        <f>SUM(AA59:AF59)</f>
        <v>#REF!</v>
      </c>
      <c r="CY59" s="73" t="e">
        <f>SUM(AG59:AL59)</f>
        <v>#REF!</v>
      </c>
      <c r="CZ59" s="73" t="e">
        <f>SUM(AM59:AR59)</f>
        <v>#REF!</v>
      </c>
      <c r="DA59" s="73" t="e">
        <f>SUM(AS59:AX59)</f>
        <v>#REF!</v>
      </c>
      <c r="DB59" s="73" t="e">
        <f>SUM(AY59:BD59)</f>
        <v>#REF!</v>
      </c>
      <c r="DC59" s="73" t="e">
        <f>SUM(BE59:BJ59)</f>
        <v>#REF!</v>
      </c>
      <c r="DF59" s="74" t="e">
        <f t="shared" ref="DF59:DI60" si="64">+CZ59/CX59*100-100</f>
        <v>#REF!</v>
      </c>
      <c r="DG59" s="74" t="e">
        <f t="shared" si="64"/>
        <v>#REF!</v>
      </c>
      <c r="DH59" s="74" t="e">
        <f t="shared" si="64"/>
        <v>#REF!</v>
      </c>
      <c r="DI59" s="74" t="e">
        <f t="shared" si="64"/>
        <v>#REF!</v>
      </c>
    </row>
    <row r="60" spans="1:113" x14ac:dyDescent="0.25">
      <c r="B60" s="1" t="s">
        <v>81</v>
      </c>
      <c r="C60" s="27" t="e">
        <f t="shared" ref="C60:AP60" si="65">+C59-C16-C17-C19-C39</f>
        <v>#REF!</v>
      </c>
      <c r="D60" s="27" t="e">
        <f t="shared" si="65"/>
        <v>#REF!</v>
      </c>
      <c r="E60" s="27" t="e">
        <f t="shared" si="65"/>
        <v>#REF!</v>
      </c>
      <c r="F60" s="27" t="e">
        <f t="shared" si="65"/>
        <v>#REF!</v>
      </c>
      <c r="G60" s="27" t="e">
        <f t="shared" si="65"/>
        <v>#REF!</v>
      </c>
      <c r="H60" s="27" t="e">
        <f t="shared" si="65"/>
        <v>#REF!</v>
      </c>
      <c r="I60" s="27" t="e">
        <f t="shared" si="65"/>
        <v>#REF!</v>
      </c>
      <c r="J60" s="27" t="e">
        <f t="shared" si="65"/>
        <v>#REF!</v>
      </c>
      <c r="K60" s="27" t="e">
        <f t="shared" si="65"/>
        <v>#REF!</v>
      </c>
      <c r="L60" s="27" t="e">
        <f t="shared" si="65"/>
        <v>#REF!</v>
      </c>
      <c r="M60" s="27" t="e">
        <f t="shared" si="65"/>
        <v>#REF!</v>
      </c>
      <c r="N60" s="27" t="e">
        <f t="shared" si="65"/>
        <v>#REF!</v>
      </c>
      <c r="O60" s="27" t="e">
        <f t="shared" si="65"/>
        <v>#REF!</v>
      </c>
      <c r="P60" s="27" t="e">
        <f t="shared" si="65"/>
        <v>#REF!</v>
      </c>
      <c r="Q60" s="27" t="e">
        <f t="shared" si="65"/>
        <v>#REF!</v>
      </c>
      <c r="R60" s="27" t="e">
        <f t="shared" si="65"/>
        <v>#REF!</v>
      </c>
      <c r="S60" s="27" t="e">
        <f t="shared" si="65"/>
        <v>#REF!</v>
      </c>
      <c r="T60" s="27" t="e">
        <f t="shared" si="65"/>
        <v>#REF!</v>
      </c>
      <c r="U60" s="27" t="e">
        <f t="shared" si="65"/>
        <v>#REF!</v>
      </c>
      <c r="V60" s="27" t="e">
        <f t="shared" si="65"/>
        <v>#REF!</v>
      </c>
      <c r="W60" s="27" t="e">
        <f t="shared" si="65"/>
        <v>#REF!</v>
      </c>
      <c r="X60" s="27" t="e">
        <f t="shared" si="65"/>
        <v>#REF!</v>
      </c>
      <c r="Y60" s="27" t="e">
        <f t="shared" si="65"/>
        <v>#REF!</v>
      </c>
      <c r="Z60" s="27" t="e">
        <f t="shared" si="65"/>
        <v>#REF!</v>
      </c>
      <c r="AA60" s="64" t="e">
        <f t="shared" si="65"/>
        <v>#REF!</v>
      </c>
      <c r="AB60" s="27" t="e">
        <f t="shared" si="65"/>
        <v>#REF!</v>
      </c>
      <c r="AC60" s="27" t="e">
        <f t="shared" si="65"/>
        <v>#REF!</v>
      </c>
      <c r="AD60" s="27" t="e">
        <f t="shared" si="65"/>
        <v>#REF!</v>
      </c>
      <c r="AE60" s="27" t="e">
        <f t="shared" si="65"/>
        <v>#REF!</v>
      </c>
      <c r="AF60" s="27" t="e">
        <f t="shared" si="65"/>
        <v>#REF!</v>
      </c>
      <c r="AG60" s="27" t="e">
        <f t="shared" si="65"/>
        <v>#REF!</v>
      </c>
      <c r="AH60" s="27" t="e">
        <f t="shared" si="65"/>
        <v>#REF!</v>
      </c>
      <c r="AI60" s="27" t="e">
        <f t="shared" si="65"/>
        <v>#REF!</v>
      </c>
      <c r="AJ60" s="27" t="e">
        <f t="shared" si="65"/>
        <v>#REF!</v>
      </c>
      <c r="AK60" s="27" t="e">
        <f t="shared" si="65"/>
        <v>#REF!</v>
      </c>
      <c r="AL60" s="27" t="e">
        <f t="shared" si="65"/>
        <v>#REF!</v>
      </c>
      <c r="AM60" s="64" t="e">
        <f t="shared" si="65"/>
        <v>#REF!</v>
      </c>
      <c r="AN60" s="27" t="e">
        <f t="shared" si="65"/>
        <v>#REF!</v>
      </c>
      <c r="AO60" s="27" t="e">
        <f t="shared" si="65"/>
        <v>#REF!</v>
      </c>
      <c r="AP60" s="27" t="e">
        <f t="shared" si="65"/>
        <v>#REF!</v>
      </c>
      <c r="AQ60" s="27" t="e">
        <f>+AQ59-AQ16-AQ17-AQ19-AQ39</f>
        <v>#REF!</v>
      </c>
      <c r="AR60" s="27" t="e">
        <f>+AR59-AR16-AR17-AR19-AR39</f>
        <v>#REF!</v>
      </c>
      <c r="AS60" s="27" t="e">
        <f>+AS59-AS16-AS17-AS19-AS39</f>
        <v>#REF!</v>
      </c>
      <c r="AT60" s="27" t="e">
        <f>+AT59-AT16-AT17-AT19-AT39</f>
        <v>#REF!</v>
      </c>
      <c r="AU60" s="27" t="e">
        <f t="shared" ref="AU60:BL60" si="66">+AU59-AU16-AU17-AU19-AU39</f>
        <v>#REF!</v>
      </c>
      <c r="AV60" s="27" t="e">
        <f t="shared" si="66"/>
        <v>#REF!</v>
      </c>
      <c r="AW60" s="27" t="e">
        <f t="shared" si="66"/>
        <v>#REF!</v>
      </c>
      <c r="AX60" s="27" t="e">
        <f t="shared" si="66"/>
        <v>#REF!</v>
      </c>
      <c r="AY60" s="64" t="e">
        <f t="shared" si="66"/>
        <v>#REF!</v>
      </c>
      <c r="AZ60" s="27" t="e">
        <f t="shared" si="66"/>
        <v>#REF!</v>
      </c>
      <c r="BA60" s="27" t="e">
        <f t="shared" si="66"/>
        <v>#REF!</v>
      </c>
      <c r="BB60" s="27" t="e">
        <f t="shared" si="66"/>
        <v>#REF!</v>
      </c>
      <c r="BC60" s="27" t="e">
        <f t="shared" si="66"/>
        <v>#REF!</v>
      </c>
      <c r="BD60" s="27" t="e">
        <f t="shared" si="66"/>
        <v>#REF!</v>
      </c>
      <c r="BE60" s="27" t="e">
        <f t="shared" si="66"/>
        <v>#REF!</v>
      </c>
      <c r="BF60" s="27" t="e">
        <f t="shared" si="66"/>
        <v>#REF!</v>
      </c>
      <c r="BG60" s="27" t="e">
        <f t="shared" si="66"/>
        <v>#REF!</v>
      </c>
      <c r="BH60" s="27" t="e">
        <f t="shared" si="66"/>
        <v>#REF!</v>
      </c>
      <c r="BI60" s="27" t="e">
        <f t="shared" si="66"/>
        <v>#REF!</v>
      </c>
      <c r="BJ60" s="27" t="e">
        <f t="shared" si="66"/>
        <v>#REF!</v>
      </c>
      <c r="BK60" s="64" t="e">
        <f t="shared" si="66"/>
        <v>#REF!</v>
      </c>
      <c r="BL60" s="27" t="e">
        <f t="shared" si="66"/>
        <v>#REF!</v>
      </c>
      <c r="BM60" s="27"/>
      <c r="BN60" s="27"/>
      <c r="BO60" s="27"/>
      <c r="BQ60" s="1" t="s">
        <v>81</v>
      </c>
      <c r="BR60" s="17" t="e">
        <f>+BR59-BR16-BR17-BR19-BR39</f>
        <v>#REF!</v>
      </c>
      <c r="BS60" s="17" t="e">
        <f>+BS59-BS16-BS17-BS19-BS39</f>
        <v>#REF!</v>
      </c>
      <c r="BT60" s="17" t="e">
        <f>+BT59-BT16-BT17-BT19-BT39</f>
        <v>#REF!</v>
      </c>
      <c r="BU60" s="17">
        <f>+BU59-BU16-BU17-BU19-BU39</f>
        <v>0</v>
      </c>
      <c r="BV60" s="17"/>
      <c r="BW60" s="5" t="e">
        <f t="shared" si="61"/>
        <v>#DIV/0!</v>
      </c>
      <c r="BX60" s="56" t="e">
        <f>+BX59-BX16-BX17-BX19-BX39</f>
        <v>#REF!</v>
      </c>
      <c r="BY60" s="75" t="e">
        <f>+BY59-BY16-BY17-BY19-BY39</f>
        <v>#REF!</v>
      </c>
      <c r="BZ60" s="75" t="e">
        <f>+BZ59-BZ16-BZ17-BZ19-BZ39</f>
        <v>#REF!</v>
      </c>
      <c r="CA60" s="75">
        <f>+CA59-CA16-CA17-CA19-CA39</f>
        <v>0</v>
      </c>
      <c r="CB60" s="75" t="e">
        <f>+CB59-CB16-CB17-CB19-CB39</f>
        <v>#REF!</v>
      </c>
      <c r="CC60" s="18"/>
      <c r="CD60" s="15" t="e">
        <f t="shared" si="62"/>
        <v>#REF!</v>
      </c>
      <c r="CE60" s="15" t="e">
        <f t="shared" si="62"/>
        <v>#REF!</v>
      </c>
      <c r="CF60" s="15" t="e">
        <f t="shared" si="62"/>
        <v>#REF!</v>
      </c>
      <c r="CG60" s="15"/>
      <c r="CH60" s="15" t="e">
        <f t="shared" si="63"/>
        <v>#REF!</v>
      </c>
      <c r="CI60" s="57" t="e">
        <f t="shared" si="63"/>
        <v>#REF!</v>
      </c>
      <c r="CJ60" s="57" t="e">
        <f t="shared" si="63"/>
        <v>#REF!</v>
      </c>
      <c r="CK60" s="57" t="e">
        <f t="shared" si="63"/>
        <v>#REF!</v>
      </c>
      <c r="CL60" s="59"/>
      <c r="CX60" s="73" t="e">
        <f>SUM(AA60:AF60)</f>
        <v>#REF!</v>
      </c>
      <c r="CY60" s="73" t="e">
        <f>SUM(AG60:AL60)</f>
        <v>#REF!</v>
      </c>
      <c r="CZ60" s="73" t="e">
        <f>SUM(AM60:AR60)</f>
        <v>#REF!</v>
      </c>
      <c r="DA60" s="73" t="e">
        <f>SUM(AS60:AX60)</f>
        <v>#REF!</v>
      </c>
      <c r="DB60" s="73" t="e">
        <f>SUM(AY60:BD60)</f>
        <v>#REF!</v>
      </c>
      <c r="DC60" s="73" t="e">
        <f>SUM(BE60:BJ60)</f>
        <v>#REF!</v>
      </c>
      <c r="DF60" s="74" t="e">
        <f t="shared" si="64"/>
        <v>#REF!</v>
      </c>
      <c r="DG60" s="74" t="e">
        <f t="shared" si="64"/>
        <v>#REF!</v>
      </c>
      <c r="DH60" s="74" t="e">
        <f t="shared" si="64"/>
        <v>#REF!</v>
      </c>
      <c r="DI60" s="74" t="e">
        <f t="shared" si="64"/>
        <v>#REF!</v>
      </c>
    </row>
    <row r="61" spans="1:113" x14ac:dyDescent="0.25">
      <c r="B61" s="1" t="s">
        <v>82</v>
      </c>
      <c r="C61" s="27" t="e">
        <f>+C59-C15</f>
        <v>#REF!</v>
      </c>
      <c r="D61" t="e">
        <f t="shared" ref="D61:BO61" si="67">+D59-D15</f>
        <v>#REF!</v>
      </c>
      <c r="E61" t="e">
        <f t="shared" si="67"/>
        <v>#REF!</v>
      </c>
      <c r="F61" t="e">
        <f t="shared" si="67"/>
        <v>#REF!</v>
      </c>
      <c r="G61" t="e">
        <f t="shared" si="67"/>
        <v>#REF!</v>
      </c>
      <c r="H61" t="e">
        <f t="shared" si="67"/>
        <v>#REF!</v>
      </c>
      <c r="I61" t="e">
        <f t="shared" si="67"/>
        <v>#REF!</v>
      </c>
      <c r="J61" t="e">
        <f t="shared" si="67"/>
        <v>#REF!</v>
      </c>
      <c r="K61" t="e">
        <f t="shared" si="67"/>
        <v>#REF!</v>
      </c>
      <c r="L61" t="e">
        <f t="shared" si="67"/>
        <v>#REF!</v>
      </c>
      <c r="M61" t="e">
        <f t="shared" si="67"/>
        <v>#REF!</v>
      </c>
      <c r="N61" t="e">
        <f t="shared" si="67"/>
        <v>#REF!</v>
      </c>
      <c r="O61" t="e">
        <f t="shared" si="67"/>
        <v>#REF!</v>
      </c>
      <c r="P61" t="e">
        <f t="shared" si="67"/>
        <v>#REF!</v>
      </c>
      <c r="Q61" t="e">
        <f t="shared" si="67"/>
        <v>#REF!</v>
      </c>
      <c r="R61" t="e">
        <f t="shared" si="67"/>
        <v>#REF!</v>
      </c>
      <c r="S61" t="e">
        <f t="shared" si="67"/>
        <v>#REF!</v>
      </c>
      <c r="T61" t="e">
        <f t="shared" si="67"/>
        <v>#REF!</v>
      </c>
      <c r="U61" t="e">
        <f t="shared" si="67"/>
        <v>#REF!</v>
      </c>
      <c r="V61" t="e">
        <f t="shared" si="67"/>
        <v>#REF!</v>
      </c>
      <c r="W61" t="e">
        <f t="shared" si="67"/>
        <v>#REF!</v>
      </c>
      <c r="X61" t="e">
        <f t="shared" si="67"/>
        <v>#REF!</v>
      </c>
      <c r="Y61" t="e">
        <f t="shared" si="67"/>
        <v>#REF!</v>
      </c>
      <c r="Z61" t="e">
        <f t="shared" si="67"/>
        <v>#REF!</v>
      </c>
      <c r="AA61" s="42" t="e">
        <f t="shared" si="67"/>
        <v>#REF!</v>
      </c>
      <c r="AB61" t="e">
        <f t="shared" si="67"/>
        <v>#REF!</v>
      </c>
      <c r="AC61" t="e">
        <f t="shared" si="67"/>
        <v>#REF!</v>
      </c>
      <c r="AD61" t="e">
        <f t="shared" si="67"/>
        <v>#REF!</v>
      </c>
      <c r="AE61" t="e">
        <f t="shared" si="67"/>
        <v>#REF!</v>
      </c>
      <c r="AF61" t="e">
        <f t="shared" si="67"/>
        <v>#REF!</v>
      </c>
      <c r="AG61" t="e">
        <f t="shared" si="67"/>
        <v>#REF!</v>
      </c>
      <c r="AH61" t="e">
        <f t="shared" si="67"/>
        <v>#REF!</v>
      </c>
      <c r="AI61" t="e">
        <f t="shared" si="67"/>
        <v>#REF!</v>
      </c>
      <c r="AJ61" t="e">
        <f t="shared" si="67"/>
        <v>#REF!</v>
      </c>
      <c r="AK61" t="e">
        <f t="shared" si="67"/>
        <v>#REF!</v>
      </c>
      <c r="AL61" t="e">
        <f t="shared" si="67"/>
        <v>#REF!</v>
      </c>
      <c r="AM61" s="42" t="e">
        <f t="shared" si="67"/>
        <v>#REF!</v>
      </c>
      <c r="AN61" t="e">
        <f t="shared" si="67"/>
        <v>#REF!</v>
      </c>
      <c r="AO61" t="e">
        <f t="shared" si="67"/>
        <v>#REF!</v>
      </c>
      <c r="AP61" t="e">
        <f t="shared" si="67"/>
        <v>#REF!</v>
      </c>
      <c r="AQ61" t="e">
        <f t="shared" si="67"/>
        <v>#REF!</v>
      </c>
      <c r="AR61" t="e">
        <f t="shared" si="67"/>
        <v>#REF!</v>
      </c>
      <c r="AS61" t="e">
        <f t="shared" si="67"/>
        <v>#REF!</v>
      </c>
      <c r="AT61" t="e">
        <f t="shared" si="67"/>
        <v>#REF!</v>
      </c>
      <c r="AU61" t="e">
        <f t="shared" si="67"/>
        <v>#REF!</v>
      </c>
      <c r="AV61" t="e">
        <f t="shared" si="67"/>
        <v>#REF!</v>
      </c>
      <c r="AW61" t="e">
        <f t="shared" si="67"/>
        <v>#REF!</v>
      </c>
      <c r="AX61" t="e">
        <f t="shared" si="67"/>
        <v>#REF!</v>
      </c>
      <c r="AY61" s="42" t="e">
        <f t="shared" si="67"/>
        <v>#REF!</v>
      </c>
      <c r="AZ61" t="e">
        <f t="shared" si="67"/>
        <v>#REF!</v>
      </c>
      <c r="BA61" t="e">
        <f t="shared" si="67"/>
        <v>#REF!</v>
      </c>
      <c r="BB61" t="e">
        <f t="shared" si="67"/>
        <v>#REF!</v>
      </c>
      <c r="BC61" t="e">
        <f t="shared" si="67"/>
        <v>#REF!</v>
      </c>
      <c r="BD61" t="e">
        <f t="shared" si="67"/>
        <v>#REF!</v>
      </c>
      <c r="BE61" t="e">
        <f t="shared" si="67"/>
        <v>#REF!</v>
      </c>
      <c r="BF61" t="e">
        <f t="shared" si="67"/>
        <v>#REF!</v>
      </c>
      <c r="BG61" t="e">
        <f t="shared" si="67"/>
        <v>#REF!</v>
      </c>
      <c r="BH61" t="e">
        <f t="shared" si="67"/>
        <v>#REF!</v>
      </c>
      <c r="BI61" t="e">
        <f t="shared" si="67"/>
        <v>#REF!</v>
      </c>
      <c r="BJ61" t="e">
        <f t="shared" si="67"/>
        <v>#REF!</v>
      </c>
      <c r="BK61" t="e">
        <f t="shared" si="67"/>
        <v>#REF!</v>
      </c>
      <c r="BL61" t="e">
        <f t="shared" si="67"/>
        <v>#REF!</v>
      </c>
      <c r="BO61">
        <f t="shared" si="67"/>
        <v>0</v>
      </c>
      <c r="BP61">
        <f t="shared" ref="BP61:CB61" si="68">+BP59-BP15</f>
        <v>0</v>
      </c>
      <c r="BQ61" s="1" t="s">
        <v>82</v>
      </c>
      <c r="BR61" s="17" t="e">
        <f t="shared" si="68"/>
        <v>#REF!</v>
      </c>
      <c r="BS61" s="17" t="e">
        <f t="shared" si="68"/>
        <v>#REF!</v>
      </c>
      <c r="BT61" s="17" t="e">
        <f t="shared" si="68"/>
        <v>#REF!</v>
      </c>
      <c r="BU61" s="17">
        <f t="shared" si="68"/>
        <v>0</v>
      </c>
      <c r="BV61">
        <f t="shared" si="68"/>
        <v>0</v>
      </c>
      <c r="BW61" s="5" t="e">
        <f t="shared" si="61"/>
        <v>#DIV/0!</v>
      </c>
      <c r="BX61" s="56" t="e">
        <f t="shared" si="68"/>
        <v>#REF!</v>
      </c>
      <c r="BY61" s="75" t="e">
        <f t="shared" si="68"/>
        <v>#REF!</v>
      </c>
      <c r="BZ61" s="75" t="e">
        <f t="shared" si="68"/>
        <v>#REF!</v>
      </c>
      <c r="CA61" s="75">
        <f t="shared" si="68"/>
        <v>0</v>
      </c>
      <c r="CB61" s="75" t="e">
        <f t="shared" si="68"/>
        <v>#REF!</v>
      </c>
      <c r="CC61" s="18"/>
      <c r="CD61" s="15" t="e">
        <f t="shared" si="62"/>
        <v>#REF!</v>
      </c>
      <c r="CE61" s="15" t="e">
        <f t="shared" si="62"/>
        <v>#REF!</v>
      </c>
      <c r="CF61" s="15" t="e">
        <f t="shared" si="62"/>
        <v>#REF!</v>
      </c>
      <c r="CG61" s="15"/>
      <c r="CH61" s="15" t="e">
        <f t="shared" si="63"/>
        <v>#REF!</v>
      </c>
      <c r="CI61" s="57" t="e">
        <f t="shared" si="63"/>
        <v>#REF!</v>
      </c>
      <c r="CJ61" s="57" t="e">
        <f t="shared" si="63"/>
        <v>#REF!</v>
      </c>
      <c r="CK61" s="57" t="e">
        <f t="shared" si="63"/>
        <v>#REF!</v>
      </c>
      <c r="CL61" s="59"/>
    </row>
    <row r="62" spans="1:113" x14ac:dyDescent="0.25">
      <c r="B62" s="1" t="s">
        <v>83</v>
      </c>
      <c r="C62" s="27" t="e">
        <f>+C34+C36+C38+C40+C41</f>
        <v>#REF!</v>
      </c>
      <c r="D62" t="e">
        <f t="shared" ref="D62:BO62" si="69">+D34+D36+D38+D40+D41</f>
        <v>#REF!</v>
      </c>
      <c r="E62" t="e">
        <f t="shared" si="69"/>
        <v>#REF!</v>
      </c>
      <c r="F62" t="e">
        <f t="shared" si="69"/>
        <v>#REF!</v>
      </c>
      <c r="G62" t="e">
        <f t="shared" si="69"/>
        <v>#REF!</v>
      </c>
      <c r="H62" t="e">
        <f t="shared" si="69"/>
        <v>#REF!</v>
      </c>
      <c r="I62" t="e">
        <f t="shared" si="69"/>
        <v>#REF!</v>
      </c>
      <c r="J62" t="e">
        <f t="shared" si="69"/>
        <v>#REF!</v>
      </c>
      <c r="K62" t="e">
        <f t="shared" si="69"/>
        <v>#REF!</v>
      </c>
      <c r="L62" t="e">
        <f t="shared" si="69"/>
        <v>#REF!</v>
      </c>
      <c r="M62" t="e">
        <f t="shared" si="69"/>
        <v>#REF!</v>
      </c>
      <c r="N62" t="e">
        <f t="shared" si="69"/>
        <v>#REF!</v>
      </c>
      <c r="O62" t="e">
        <f t="shared" si="69"/>
        <v>#REF!</v>
      </c>
      <c r="P62" t="e">
        <f t="shared" si="69"/>
        <v>#REF!</v>
      </c>
      <c r="Q62" t="e">
        <f t="shared" si="69"/>
        <v>#REF!</v>
      </c>
      <c r="R62" t="e">
        <f t="shared" si="69"/>
        <v>#REF!</v>
      </c>
      <c r="S62" t="e">
        <f t="shared" si="69"/>
        <v>#REF!</v>
      </c>
      <c r="T62" t="e">
        <f t="shared" si="69"/>
        <v>#REF!</v>
      </c>
      <c r="U62" t="e">
        <f t="shared" si="69"/>
        <v>#REF!</v>
      </c>
      <c r="V62" t="e">
        <f t="shared" si="69"/>
        <v>#REF!</v>
      </c>
      <c r="W62" t="e">
        <f t="shared" si="69"/>
        <v>#REF!</v>
      </c>
      <c r="X62" t="e">
        <f t="shared" si="69"/>
        <v>#REF!</v>
      </c>
      <c r="Y62" t="e">
        <f t="shared" si="69"/>
        <v>#REF!</v>
      </c>
      <c r="Z62" t="e">
        <f t="shared" si="69"/>
        <v>#REF!</v>
      </c>
      <c r="AA62" s="42" t="e">
        <f t="shared" si="69"/>
        <v>#REF!</v>
      </c>
      <c r="AB62" t="e">
        <f t="shared" si="69"/>
        <v>#REF!</v>
      </c>
      <c r="AC62" t="e">
        <f t="shared" si="69"/>
        <v>#REF!</v>
      </c>
      <c r="AD62" t="e">
        <f t="shared" si="69"/>
        <v>#REF!</v>
      </c>
      <c r="AE62" t="e">
        <f t="shared" si="69"/>
        <v>#REF!</v>
      </c>
      <c r="AF62" t="e">
        <f t="shared" si="69"/>
        <v>#REF!</v>
      </c>
      <c r="AG62" t="e">
        <f t="shared" si="69"/>
        <v>#REF!</v>
      </c>
      <c r="AH62" t="e">
        <f t="shared" si="69"/>
        <v>#REF!</v>
      </c>
      <c r="AI62" t="e">
        <f t="shared" si="69"/>
        <v>#REF!</v>
      </c>
      <c r="AJ62" t="e">
        <f t="shared" si="69"/>
        <v>#REF!</v>
      </c>
      <c r="AK62" t="e">
        <f t="shared" si="69"/>
        <v>#REF!</v>
      </c>
      <c r="AL62" t="e">
        <f t="shared" si="69"/>
        <v>#REF!</v>
      </c>
      <c r="AM62" s="42" t="e">
        <f t="shared" si="69"/>
        <v>#REF!</v>
      </c>
      <c r="AN62" t="e">
        <f t="shared" si="69"/>
        <v>#REF!</v>
      </c>
      <c r="AO62" t="e">
        <f t="shared" si="69"/>
        <v>#REF!</v>
      </c>
      <c r="AP62" t="e">
        <f t="shared" si="69"/>
        <v>#REF!</v>
      </c>
      <c r="AQ62" t="e">
        <f t="shared" si="69"/>
        <v>#REF!</v>
      </c>
      <c r="AR62" t="e">
        <f t="shared" si="69"/>
        <v>#REF!</v>
      </c>
      <c r="AS62" t="e">
        <f t="shared" si="69"/>
        <v>#REF!</v>
      </c>
      <c r="AT62" t="e">
        <f t="shared" si="69"/>
        <v>#REF!</v>
      </c>
      <c r="AU62" t="e">
        <f t="shared" si="69"/>
        <v>#REF!</v>
      </c>
      <c r="AV62" t="e">
        <f t="shared" si="69"/>
        <v>#REF!</v>
      </c>
      <c r="AW62" t="e">
        <f t="shared" si="69"/>
        <v>#REF!</v>
      </c>
      <c r="AX62" t="e">
        <f t="shared" si="69"/>
        <v>#REF!</v>
      </c>
      <c r="AY62" s="42" t="e">
        <f t="shared" si="69"/>
        <v>#REF!</v>
      </c>
      <c r="AZ62" t="e">
        <f t="shared" si="69"/>
        <v>#REF!</v>
      </c>
      <c r="BA62" t="e">
        <f t="shared" si="69"/>
        <v>#REF!</v>
      </c>
      <c r="BB62" t="e">
        <f t="shared" si="69"/>
        <v>#REF!</v>
      </c>
      <c r="BC62" t="e">
        <f t="shared" si="69"/>
        <v>#REF!</v>
      </c>
      <c r="BD62" t="e">
        <f t="shared" si="69"/>
        <v>#REF!</v>
      </c>
      <c r="BE62" t="e">
        <f t="shared" si="69"/>
        <v>#REF!</v>
      </c>
      <c r="BF62" t="e">
        <f t="shared" si="69"/>
        <v>#REF!</v>
      </c>
      <c r="BG62" t="e">
        <f t="shared" si="69"/>
        <v>#REF!</v>
      </c>
      <c r="BH62" t="e">
        <f t="shared" si="69"/>
        <v>#REF!</v>
      </c>
      <c r="BI62" t="e">
        <f t="shared" si="69"/>
        <v>#REF!</v>
      </c>
      <c r="BJ62" t="e">
        <f t="shared" si="69"/>
        <v>#REF!</v>
      </c>
      <c r="BK62" t="e">
        <f t="shared" si="69"/>
        <v>#REF!</v>
      </c>
      <c r="BL62" t="e">
        <f t="shared" si="69"/>
        <v>#REF!</v>
      </c>
      <c r="BO62">
        <f t="shared" si="69"/>
        <v>0</v>
      </c>
      <c r="BP62">
        <f t="shared" ref="BP62:CB62" si="70">+BP34+BP36+BP38+BP40+BP41</f>
        <v>0</v>
      </c>
      <c r="BQ62" s="1" t="s">
        <v>83</v>
      </c>
      <c r="BR62" s="17" t="e">
        <f t="shared" si="70"/>
        <v>#REF!</v>
      </c>
      <c r="BS62" s="17" t="e">
        <f t="shared" si="70"/>
        <v>#REF!</v>
      </c>
      <c r="BT62" s="17" t="e">
        <f t="shared" si="70"/>
        <v>#REF!</v>
      </c>
      <c r="BU62" s="17">
        <f t="shared" si="70"/>
        <v>0</v>
      </c>
      <c r="BV62">
        <f t="shared" si="70"/>
        <v>0</v>
      </c>
      <c r="BW62" s="5" t="e">
        <f t="shared" si="61"/>
        <v>#DIV/0!</v>
      </c>
      <c r="BX62" s="56" t="e">
        <f t="shared" si="70"/>
        <v>#REF!</v>
      </c>
      <c r="BY62" s="75" t="e">
        <f t="shared" si="70"/>
        <v>#REF!</v>
      </c>
      <c r="BZ62" s="75" t="e">
        <f t="shared" si="70"/>
        <v>#REF!</v>
      </c>
      <c r="CA62" s="75">
        <f t="shared" si="70"/>
        <v>0</v>
      </c>
      <c r="CB62" s="75" t="e">
        <f t="shared" si="70"/>
        <v>#REF!</v>
      </c>
      <c r="CC62" s="18"/>
      <c r="CD62" s="15" t="e">
        <f t="shared" si="62"/>
        <v>#REF!</v>
      </c>
      <c r="CE62" s="15" t="e">
        <f t="shared" si="62"/>
        <v>#REF!</v>
      </c>
      <c r="CF62" s="15" t="e">
        <f t="shared" si="62"/>
        <v>#REF!</v>
      </c>
      <c r="CG62" s="15"/>
      <c r="CH62" s="15" t="e">
        <f t="shared" si="63"/>
        <v>#REF!</v>
      </c>
      <c r="CI62" s="57" t="e">
        <f t="shared" si="63"/>
        <v>#REF!</v>
      </c>
      <c r="CJ62" s="57" t="e">
        <f t="shared" si="63"/>
        <v>#REF!</v>
      </c>
      <c r="CK62" s="57" t="e">
        <f t="shared" si="63"/>
        <v>#REF!</v>
      </c>
      <c r="CL62" s="59"/>
    </row>
    <row r="63" spans="1:113" x14ac:dyDescent="0.25">
      <c r="B63" s="1" t="s">
        <v>84</v>
      </c>
      <c r="C63" s="27" t="e">
        <f>+C16++C17+C19+C39</f>
        <v>#REF!</v>
      </c>
      <c r="D63" t="e">
        <f t="shared" ref="D63:BO63" si="71">+D16++D17+D19+D39</f>
        <v>#REF!</v>
      </c>
      <c r="E63" t="e">
        <f t="shared" si="71"/>
        <v>#REF!</v>
      </c>
      <c r="F63" t="e">
        <f t="shared" si="71"/>
        <v>#REF!</v>
      </c>
      <c r="G63" t="e">
        <f t="shared" si="71"/>
        <v>#REF!</v>
      </c>
      <c r="H63" t="e">
        <f t="shared" si="71"/>
        <v>#REF!</v>
      </c>
      <c r="I63" t="e">
        <f t="shared" si="71"/>
        <v>#REF!</v>
      </c>
      <c r="J63" t="e">
        <f t="shared" si="71"/>
        <v>#REF!</v>
      </c>
      <c r="K63" t="e">
        <f t="shared" si="71"/>
        <v>#REF!</v>
      </c>
      <c r="L63" t="e">
        <f t="shared" si="71"/>
        <v>#REF!</v>
      </c>
      <c r="M63" t="e">
        <f t="shared" si="71"/>
        <v>#REF!</v>
      </c>
      <c r="N63" t="e">
        <f t="shared" si="71"/>
        <v>#REF!</v>
      </c>
      <c r="O63" t="e">
        <f t="shared" si="71"/>
        <v>#REF!</v>
      </c>
      <c r="P63" t="e">
        <f t="shared" si="71"/>
        <v>#REF!</v>
      </c>
      <c r="Q63" t="e">
        <f t="shared" si="71"/>
        <v>#REF!</v>
      </c>
      <c r="R63" t="e">
        <f t="shared" si="71"/>
        <v>#REF!</v>
      </c>
      <c r="S63" t="e">
        <f t="shared" si="71"/>
        <v>#REF!</v>
      </c>
      <c r="T63" t="e">
        <f t="shared" si="71"/>
        <v>#REF!</v>
      </c>
      <c r="U63" t="e">
        <f t="shared" si="71"/>
        <v>#REF!</v>
      </c>
      <c r="V63" t="e">
        <f t="shared" si="71"/>
        <v>#REF!</v>
      </c>
      <c r="W63" t="e">
        <f t="shared" si="71"/>
        <v>#REF!</v>
      </c>
      <c r="X63" t="e">
        <f t="shared" si="71"/>
        <v>#REF!</v>
      </c>
      <c r="Y63" t="e">
        <f t="shared" si="71"/>
        <v>#REF!</v>
      </c>
      <c r="Z63" t="e">
        <f t="shared" si="71"/>
        <v>#REF!</v>
      </c>
      <c r="AA63" s="42" t="e">
        <f t="shared" si="71"/>
        <v>#REF!</v>
      </c>
      <c r="AB63" t="e">
        <f t="shared" si="71"/>
        <v>#REF!</v>
      </c>
      <c r="AC63" t="e">
        <f t="shared" si="71"/>
        <v>#REF!</v>
      </c>
      <c r="AD63" t="e">
        <f t="shared" si="71"/>
        <v>#REF!</v>
      </c>
      <c r="AE63" t="e">
        <f t="shared" si="71"/>
        <v>#REF!</v>
      </c>
      <c r="AF63" t="e">
        <f t="shared" si="71"/>
        <v>#REF!</v>
      </c>
      <c r="AG63" t="e">
        <f t="shared" si="71"/>
        <v>#REF!</v>
      </c>
      <c r="AH63" t="e">
        <f t="shared" si="71"/>
        <v>#REF!</v>
      </c>
      <c r="AI63" t="e">
        <f t="shared" si="71"/>
        <v>#REF!</v>
      </c>
      <c r="AJ63" t="e">
        <f t="shared" si="71"/>
        <v>#REF!</v>
      </c>
      <c r="AK63" t="e">
        <f t="shared" si="71"/>
        <v>#REF!</v>
      </c>
      <c r="AL63" t="e">
        <f t="shared" si="71"/>
        <v>#REF!</v>
      </c>
      <c r="AM63" s="42" t="e">
        <f t="shared" si="71"/>
        <v>#REF!</v>
      </c>
      <c r="AN63" t="e">
        <f t="shared" si="71"/>
        <v>#REF!</v>
      </c>
      <c r="AO63" t="e">
        <f t="shared" si="71"/>
        <v>#REF!</v>
      </c>
      <c r="AP63" t="e">
        <f t="shared" si="71"/>
        <v>#REF!</v>
      </c>
      <c r="AQ63" t="e">
        <f t="shared" si="71"/>
        <v>#REF!</v>
      </c>
      <c r="AR63" t="e">
        <f t="shared" si="71"/>
        <v>#REF!</v>
      </c>
      <c r="AS63" t="e">
        <f t="shared" si="71"/>
        <v>#REF!</v>
      </c>
      <c r="AT63" t="e">
        <f t="shared" si="71"/>
        <v>#REF!</v>
      </c>
      <c r="AU63" t="e">
        <f t="shared" si="71"/>
        <v>#REF!</v>
      </c>
      <c r="AV63" t="e">
        <f t="shared" si="71"/>
        <v>#REF!</v>
      </c>
      <c r="AW63" t="e">
        <f t="shared" si="71"/>
        <v>#REF!</v>
      </c>
      <c r="AX63" t="e">
        <f t="shared" si="71"/>
        <v>#REF!</v>
      </c>
      <c r="AY63" s="42" t="e">
        <f t="shared" si="71"/>
        <v>#REF!</v>
      </c>
      <c r="AZ63" t="e">
        <f t="shared" si="71"/>
        <v>#REF!</v>
      </c>
      <c r="BA63" t="e">
        <f t="shared" si="71"/>
        <v>#REF!</v>
      </c>
      <c r="BB63" t="e">
        <f t="shared" si="71"/>
        <v>#REF!</v>
      </c>
      <c r="BC63" t="e">
        <f t="shared" si="71"/>
        <v>#REF!</v>
      </c>
      <c r="BD63" t="e">
        <f t="shared" si="71"/>
        <v>#REF!</v>
      </c>
      <c r="BE63" t="e">
        <f t="shared" si="71"/>
        <v>#REF!</v>
      </c>
      <c r="BF63" t="e">
        <f t="shared" si="71"/>
        <v>#REF!</v>
      </c>
      <c r="BG63" t="e">
        <f t="shared" si="71"/>
        <v>#REF!</v>
      </c>
      <c r="BH63" t="e">
        <f t="shared" si="71"/>
        <v>#REF!</v>
      </c>
      <c r="BI63" t="e">
        <f t="shared" si="71"/>
        <v>#REF!</v>
      </c>
      <c r="BJ63" t="e">
        <f t="shared" si="71"/>
        <v>#REF!</v>
      </c>
      <c r="BK63" t="e">
        <f t="shared" si="71"/>
        <v>#REF!</v>
      </c>
      <c r="BL63" t="e">
        <f t="shared" si="71"/>
        <v>#REF!</v>
      </c>
      <c r="BO63">
        <f t="shared" si="71"/>
        <v>0</v>
      </c>
      <c r="BP63">
        <f t="shared" ref="BP63:CB63" si="72">+BP16++BP17+BP19+BP39</f>
        <v>0</v>
      </c>
      <c r="BQ63" s="1" t="s">
        <v>84</v>
      </c>
      <c r="BR63" s="17" t="e">
        <f t="shared" si="72"/>
        <v>#REF!</v>
      </c>
      <c r="BS63" s="17" t="e">
        <f t="shared" si="72"/>
        <v>#REF!</v>
      </c>
      <c r="BT63" s="17" t="e">
        <f t="shared" si="72"/>
        <v>#REF!</v>
      </c>
      <c r="BU63" s="17">
        <f t="shared" si="72"/>
        <v>0</v>
      </c>
      <c r="BV63">
        <f t="shared" si="72"/>
        <v>0</v>
      </c>
      <c r="BW63" s="5" t="e">
        <f t="shared" si="61"/>
        <v>#DIV/0!</v>
      </c>
      <c r="BX63" s="56" t="e">
        <f t="shared" si="72"/>
        <v>#REF!</v>
      </c>
      <c r="BY63" s="75" t="e">
        <f t="shared" si="72"/>
        <v>#REF!</v>
      </c>
      <c r="BZ63" s="75" t="e">
        <f t="shared" si="72"/>
        <v>#REF!</v>
      </c>
      <c r="CA63" s="75">
        <f t="shared" si="72"/>
        <v>0</v>
      </c>
      <c r="CB63" s="75" t="e">
        <f t="shared" si="72"/>
        <v>#REF!</v>
      </c>
      <c r="CC63" s="18"/>
      <c r="CD63" s="15" t="e">
        <f t="shared" si="62"/>
        <v>#REF!</v>
      </c>
      <c r="CE63" s="15" t="e">
        <f t="shared" si="62"/>
        <v>#REF!</v>
      </c>
      <c r="CF63" s="15" t="e">
        <f t="shared" si="62"/>
        <v>#REF!</v>
      </c>
      <c r="CG63" s="15"/>
      <c r="CH63" s="15" t="e">
        <f t="shared" si="63"/>
        <v>#REF!</v>
      </c>
      <c r="CI63" s="57" t="e">
        <f t="shared" si="63"/>
        <v>#REF!</v>
      </c>
      <c r="CJ63" s="57" t="e">
        <f t="shared" si="63"/>
        <v>#REF!</v>
      </c>
      <c r="CK63" s="57" t="e">
        <f t="shared" si="63"/>
        <v>#REF!</v>
      </c>
      <c r="CL63" s="59"/>
    </row>
    <row r="66" spans="2:86" x14ac:dyDescent="0.25">
      <c r="B66" t="s">
        <v>85</v>
      </c>
      <c r="BQ66" t="s">
        <v>85</v>
      </c>
    </row>
    <row r="67" spans="2:86" x14ac:dyDescent="0.25">
      <c r="B67" s="1" t="s">
        <v>66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AA67" s="5" t="e">
        <f t="shared" ref="AA67:AJ68" si="73">+AA59/O59*100-100</f>
        <v>#REF!</v>
      </c>
      <c r="AB67" s="5" t="e">
        <f t="shared" si="73"/>
        <v>#REF!</v>
      </c>
      <c r="AC67" s="5" t="e">
        <f t="shared" si="73"/>
        <v>#REF!</v>
      </c>
      <c r="AD67" s="5" t="e">
        <f t="shared" si="73"/>
        <v>#REF!</v>
      </c>
      <c r="AE67" s="5" t="e">
        <f t="shared" si="73"/>
        <v>#REF!</v>
      </c>
      <c r="AF67" s="5" t="e">
        <f t="shared" si="73"/>
        <v>#REF!</v>
      </c>
      <c r="AG67" s="5" t="e">
        <f t="shared" si="73"/>
        <v>#REF!</v>
      </c>
      <c r="AH67" s="5" t="e">
        <f t="shared" si="73"/>
        <v>#REF!</v>
      </c>
      <c r="AI67" s="5" t="e">
        <f t="shared" si="73"/>
        <v>#REF!</v>
      </c>
      <c r="AJ67" s="5" t="e">
        <f t="shared" si="73"/>
        <v>#REF!</v>
      </c>
      <c r="AK67" s="5" t="e">
        <f t="shared" ref="AK67:AT68" si="74">+AK59/Y59*100-100</f>
        <v>#REF!</v>
      </c>
      <c r="AL67" s="5" t="e">
        <f t="shared" si="74"/>
        <v>#REF!</v>
      </c>
      <c r="AM67" s="29" t="e">
        <f t="shared" si="74"/>
        <v>#REF!</v>
      </c>
      <c r="AN67" s="5" t="e">
        <f t="shared" si="74"/>
        <v>#REF!</v>
      </c>
      <c r="AO67" s="5" t="e">
        <f t="shared" si="74"/>
        <v>#REF!</v>
      </c>
      <c r="AP67" s="5" t="e">
        <f t="shared" si="74"/>
        <v>#REF!</v>
      </c>
      <c r="AQ67" s="5" t="e">
        <f t="shared" si="74"/>
        <v>#REF!</v>
      </c>
      <c r="AR67" s="5" t="e">
        <f t="shared" si="74"/>
        <v>#REF!</v>
      </c>
      <c r="AS67" s="5" t="e">
        <f t="shared" si="74"/>
        <v>#REF!</v>
      </c>
      <c r="AT67" s="5" t="e">
        <f t="shared" si="74"/>
        <v>#REF!</v>
      </c>
      <c r="AU67" s="5" t="e">
        <f t="shared" ref="AU67:BD68" si="75">+AU59/AI59*100-100</f>
        <v>#REF!</v>
      </c>
      <c r="AV67" s="5" t="e">
        <f t="shared" si="75"/>
        <v>#REF!</v>
      </c>
      <c r="AW67" s="5" t="e">
        <f t="shared" si="75"/>
        <v>#REF!</v>
      </c>
      <c r="AX67" s="5" t="e">
        <f t="shared" si="75"/>
        <v>#REF!</v>
      </c>
      <c r="AY67" s="29" t="e">
        <f t="shared" si="75"/>
        <v>#REF!</v>
      </c>
      <c r="AZ67" s="5" t="e">
        <f t="shared" si="75"/>
        <v>#REF!</v>
      </c>
      <c r="BA67" s="5" t="e">
        <f t="shared" si="75"/>
        <v>#REF!</v>
      </c>
      <c r="BB67" s="5" t="e">
        <f t="shared" si="75"/>
        <v>#REF!</v>
      </c>
      <c r="BC67" s="5" t="e">
        <f t="shared" si="75"/>
        <v>#REF!</v>
      </c>
      <c r="BD67" s="5" t="e">
        <f t="shared" si="75"/>
        <v>#REF!</v>
      </c>
      <c r="BE67" s="5" t="e">
        <f t="shared" ref="BE67:BL68" si="76">+BE59/AS59*100-100</f>
        <v>#REF!</v>
      </c>
      <c r="BF67" s="5" t="e">
        <f t="shared" si="76"/>
        <v>#REF!</v>
      </c>
      <c r="BG67" s="5" t="e">
        <f t="shared" si="76"/>
        <v>#REF!</v>
      </c>
      <c r="BH67" s="5" t="e">
        <f t="shared" si="76"/>
        <v>#REF!</v>
      </c>
      <c r="BI67" s="5" t="e">
        <f t="shared" si="76"/>
        <v>#REF!</v>
      </c>
      <c r="BJ67" s="5" t="e">
        <f t="shared" si="76"/>
        <v>#REF!</v>
      </c>
      <c r="BK67" s="5" t="e">
        <f t="shared" si="76"/>
        <v>#REF!</v>
      </c>
      <c r="BL67" s="5" t="e">
        <f t="shared" si="76"/>
        <v>#REF!</v>
      </c>
      <c r="BM67" s="5"/>
      <c r="BN67" s="5"/>
      <c r="BO67" s="5"/>
      <c r="BQ67" s="1" t="s">
        <v>66</v>
      </c>
    </row>
    <row r="68" spans="2:86" x14ac:dyDescent="0.25">
      <c r="B68" s="1" t="s">
        <v>81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AA68" s="5" t="e">
        <f t="shared" si="73"/>
        <v>#REF!</v>
      </c>
      <c r="AB68" s="5" t="e">
        <f t="shared" si="73"/>
        <v>#REF!</v>
      </c>
      <c r="AC68" s="5" t="e">
        <f t="shared" si="73"/>
        <v>#REF!</v>
      </c>
      <c r="AD68" s="5" t="e">
        <f t="shared" si="73"/>
        <v>#REF!</v>
      </c>
      <c r="AE68" s="5" t="e">
        <f t="shared" si="73"/>
        <v>#REF!</v>
      </c>
      <c r="AF68" s="5" t="e">
        <f t="shared" si="73"/>
        <v>#REF!</v>
      </c>
      <c r="AG68" s="5" t="e">
        <f t="shared" si="73"/>
        <v>#REF!</v>
      </c>
      <c r="AH68" s="5" t="e">
        <f t="shared" si="73"/>
        <v>#REF!</v>
      </c>
      <c r="AI68" s="5" t="e">
        <f t="shared" si="73"/>
        <v>#REF!</v>
      </c>
      <c r="AJ68" s="5" t="e">
        <f t="shared" si="73"/>
        <v>#REF!</v>
      </c>
      <c r="AK68" s="5" t="e">
        <f t="shared" si="74"/>
        <v>#REF!</v>
      </c>
      <c r="AL68" s="5" t="e">
        <f t="shared" si="74"/>
        <v>#REF!</v>
      </c>
      <c r="AM68" s="29" t="e">
        <f t="shared" si="74"/>
        <v>#REF!</v>
      </c>
      <c r="AN68" s="5" t="e">
        <f t="shared" si="74"/>
        <v>#REF!</v>
      </c>
      <c r="AO68" s="5" t="e">
        <f t="shared" si="74"/>
        <v>#REF!</v>
      </c>
      <c r="AP68" s="5" t="e">
        <f t="shared" si="74"/>
        <v>#REF!</v>
      </c>
      <c r="AQ68" s="5" t="e">
        <f t="shared" si="74"/>
        <v>#REF!</v>
      </c>
      <c r="AR68" s="5" t="e">
        <f t="shared" si="74"/>
        <v>#REF!</v>
      </c>
      <c r="AS68" s="5" t="e">
        <f t="shared" si="74"/>
        <v>#REF!</v>
      </c>
      <c r="AT68" s="5" t="e">
        <f t="shared" si="74"/>
        <v>#REF!</v>
      </c>
      <c r="AU68" s="5" t="e">
        <f t="shared" si="75"/>
        <v>#REF!</v>
      </c>
      <c r="AV68" s="5" t="e">
        <f t="shared" si="75"/>
        <v>#REF!</v>
      </c>
      <c r="AW68" s="5" t="e">
        <f t="shared" si="75"/>
        <v>#REF!</v>
      </c>
      <c r="AX68" s="5" t="e">
        <f t="shared" si="75"/>
        <v>#REF!</v>
      </c>
      <c r="AY68" s="29" t="e">
        <f t="shared" si="75"/>
        <v>#REF!</v>
      </c>
      <c r="AZ68" s="5" t="e">
        <f t="shared" si="75"/>
        <v>#REF!</v>
      </c>
      <c r="BA68" s="5" t="e">
        <f t="shared" si="75"/>
        <v>#REF!</v>
      </c>
      <c r="BB68" s="5" t="e">
        <f t="shared" si="75"/>
        <v>#REF!</v>
      </c>
      <c r="BC68" s="5" t="e">
        <f t="shared" si="75"/>
        <v>#REF!</v>
      </c>
      <c r="BD68" s="5" t="e">
        <f t="shared" si="75"/>
        <v>#REF!</v>
      </c>
      <c r="BE68" s="5" t="e">
        <f t="shared" si="76"/>
        <v>#REF!</v>
      </c>
      <c r="BF68" s="5" t="e">
        <f t="shared" si="76"/>
        <v>#REF!</v>
      </c>
      <c r="BG68" s="5" t="e">
        <f t="shared" si="76"/>
        <v>#REF!</v>
      </c>
      <c r="BH68" s="5" t="e">
        <f t="shared" si="76"/>
        <v>#REF!</v>
      </c>
      <c r="BI68" s="5" t="e">
        <f t="shared" si="76"/>
        <v>#REF!</v>
      </c>
      <c r="BJ68" s="5" t="e">
        <f t="shared" si="76"/>
        <v>#REF!</v>
      </c>
      <c r="BK68" s="5" t="e">
        <f t="shared" si="76"/>
        <v>#REF!</v>
      </c>
      <c r="BL68" s="5" t="e">
        <f t="shared" si="76"/>
        <v>#REF!</v>
      </c>
      <c r="BM68" s="5"/>
      <c r="BN68" s="5"/>
      <c r="BO68" s="5"/>
      <c r="BQ68" s="1" t="s">
        <v>81</v>
      </c>
    </row>
    <row r="69" spans="2:86" x14ac:dyDescent="0.25">
      <c r="B69" s="1" t="str">
        <f>+B15</f>
        <v>China, People’s Rep. of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AA69" s="5" t="e">
        <f t="shared" ref="AA69:AO69" si="77">+AA15/O15*100-100</f>
        <v>#REF!</v>
      </c>
      <c r="AB69" s="5" t="e">
        <f t="shared" si="77"/>
        <v>#REF!</v>
      </c>
      <c r="AC69" s="5" t="e">
        <f t="shared" si="77"/>
        <v>#REF!</v>
      </c>
      <c r="AD69" s="5" t="e">
        <f t="shared" si="77"/>
        <v>#REF!</v>
      </c>
      <c r="AE69" s="5" t="e">
        <f t="shared" si="77"/>
        <v>#REF!</v>
      </c>
      <c r="AF69" s="5" t="e">
        <f t="shared" si="77"/>
        <v>#REF!</v>
      </c>
      <c r="AG69" s="5" t="e">
        <f t="shared" si="77"/>
        <v>#REF!</v>
      </c>
      <c r="AH69" s="5" t="e">
        <f t="shared" si="77"/>
        <v>#REF!</v>
      </c>
      <c r="AI69" s="5" t="e">
        <f t="shared" si="77"/>
        <v>#REF!</v>
      </c>
      <c r="AJ69" s="5" t="e">
        <f t="shared" si="77"/>
        <v>#REF!</v>
      </c>
      <c r="AK69" s="5" t="e">
        <f t="shared" si="77"/>
        <v>#REF!</v>
      </c>
      <c r="AL69" s="5" t="e">
        <f t="shared" si="77"/>
        <v>#REF!</v>
      </c>
      <c r="AM69" s="29" t="e">
        <f t="shared" si="77"/>
        <v>#REF!</v>
      </c>
      <c r="AN69" s="5" t="e">
        <f t="shared" si="77"/>
        <v>#REF!</v>
      </c>
      <c r="AO69" s="5" t="e">
        <f t="shared" si="77"/>
        <v>#REF!</v>
      </c>
      <c r="AP69" s="5" t="e">
        <f>+AP15/AD15*100-100</f>
        <v>#REF!</v>
      </c>
      <c r="AQ69" s="5" t="e">
        <f>+AQ15/AE15*100-100</f>
        <v>#REF!</v>
      </c>
      <c r="AR69" s="5" t="e">
        <f>+AR15/AF15*100-100</f>
        <v>#REF!</v>
      </c>
      <c r="AS69" s="5" t="e">
        <f>+AS15/AG15*100-100</f>
        <v>#REF!</v>
      </c>
      <c r="AT69" s="5" t="e">
        <f t="shared" ref="AT69:BL69" si="78">+AT15/AH15*100-100</f>
        <v>#REF!</v>
      </c>
      <c r="AU69" s="5" t="e">
        <f t="shared" si="78"/>
        <v>#REF!</v>
      </c>
      <c r="AV69" s="5" t="e">
        <f t="shared" si="78"/>
        <v>#REF!</v>
      </c>
      <c r="AW69" s="5" t="e">
        <f t="shared" si="78"/>
        <v>#REF!</v>
      </c>
      <c r="AX69" s="5" t="e">
        <f t="shared" si="78"/>
        <v>#REF!</v>
      </c>
      <c r="AY69" s="29" t="e">
        <f t="shared" si="78"/>
        <v>#REF!</v>
      </c>
      <c r="AZ69" s="5" t="e">
        <f t="shared" si="78"/>
        <v>#REF!</v>
      </c>
      <c r="BA69" s="5" t="e">
        <f t="shared" si="78"/>
        <v>#REF!</v>
      </c>
      <c r="BB69" s="5" t="e">
        <f t="shared" si="78"/>
        <v>#REF!</v>
      </c>
      <c r="BC69" s="5" t="e">
        <f t="shared" si="78"/>
        <v>#REF!</v>
      </c>
      <c r="BD69" s="5" t="e">
        <f t="shared" si="78"/>
        <v>#REF!</v>
      </c>
      <c r="BE69" s="5" t="e">
        <f t="shared" si="78"/>
        <v>#REF!</v>
      </c>
      <c r="BF69" s="5" t="e">
        <f t="shared" si="78"/>
        <v>#REF!</v>
      </c>
      <c r="BG69" s="5" t="e">
        <f t="shared" si="78"/>
        <v>#REF!</v>
      </c>
      <c r="BH69" s="5" t="e">
        <f t="shared" si="78"/>
        <v>#REF!</v>
      </c>
      <c r="BI69" s="5" t="e">
        <f t="shared" si="78"/>
        <v>#REF!</v>
      </c>
      <c r="BJ69" s="5" t="e">
        <f t="shared" si="78"/>
        <v>#REF!</v>
      </c>
      <c r="BK69" s="5" t="e">
        <f t="shared" si="78"/>
        <v>#REF!</v>
      </c>
      <c r="BL69" s="5" t="e">
        <f t="shared" si="78"/>
        <v>#REF!</v>
      </c>
      <c r="BM69" s="5"/>
      <c r="BN69" s="5"/>
      <c r="BO69" s="5"/>
      <c r="BQ69" s="1" t="str">
        <f>+BQ15</f>
        <v>China, People’s Rep. of</v>
      </c>
    </row>
    <row r="70" spans="2:86" x14ac:dyDescent="0.25">
      <c r="B70" s="1" t="s">
        <v>32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AA70" s="5" t="e">
        <f t="shared" ref="AA70:AO70" si="79">+AA25/O25*100-100</f>
        <v>#REF!</v>
      </c>
      <c r="AB70" s="5" t="e">
        <f t="shared" si="79"/>
        <v>#REF!</v>
      </c>
      <c r="AC70" s="5" t="e">
        <f t="shared" si="79"/>
        <v>#REF!</v>
      </c>
      <c r="AD70" s="5" t="e">
        <f t="shared" si="79"/>
        <v>#REF!</v>
      </c>
      <c r="AE70" s="5" t="e">
        <f t="shared" si="79"/>
        <v>#REF!</v>
      </c>
      <c r="AF70" s="5" t="e">
        <f t="shared" si="79"/>
        <v>#REF!</v>
      </c>
      <c r="AG70" s="5" t="e">
        <f t="shared" si="79"/>
        <v>#REF!</v>
      </c>
      <c r="AH70" s="5" t="e">
        <f t="shared" si="79"/>
        <v>#REF!</v>
      </c>
      <c r="AI70" s="5" t="e">
        <f t="shared" si="79"/>
        <v>#REF!</v>
      </c>
      <c r="AJ70" s="5" t="e">
        <f t="shared" si="79"/>
        <v>#REF!</v>
      </c>
      <c r="AK70" s="5" t="e">
        <f t="shared" si="79"/>
        <v>#REF!</v>
      </c>
      <c r="AL70" s="5" t="e">
        <f t="shared" si="79"/>
        <v>#REF!</v>
      </c>
      <c r="AM70" s="29" t="e">
        <f t="shared" si="79"/>
        <v>#REF!</v>
      </c>
      <c r="AN70" s="5" t="e">
        <f t="shared" si="79"/>
        <v>#REF!</v>
      </c>
      <c r="AO70" s="5" t="e">
        <f t="shared" si="79"/>
        <v>#REF!</v>
      </c>
      <c r="AP70" s="5" t="e">
        <f>+AP25/AD25*100-100</f>
        <v>#REF!</v>
      </c>
      <c r="AQ70" s="5" t="e">
        <f>+AQ25/AE25*100-100</f>
        <v>#REF!</v>
      </c>
      <c r="AR70" s="5" t="e">
        <f>+AR25/AF25*100-100</f>
        <v>#REF!</v>
      </c>
      <c r="AS70" s="5" t="e">
        <f>+AS25/AG25*100-100</f>
        <v>#REF!</v>
      </c>
      <c r="AT70" s="5" t="e">
        <f t="shared" ref="AT70:BL70" si="80">+AT25/AH25*100-100</f>
        <v>#REF!</v>
      </c>
      <c r="AU70" s="5" t="e">
        <f t="shared" si="80"/>
        <v>#REF!</v>
      </c>
      <c r="AV70" s="5" t="e">
        <f t="shared" si="80"/>
        <v>#REF!</v>
      </c>
      <c r="AW70" s="5" t="e">
        <f t="shared" si="80"/>
        <v>#REF!</v>
      </c>
      <c r="AX70" s="5" t="e">
        <f t="shared" si="80"/>
        <v>#REF!</v>
      </c>
      <c r="AY70" s="29" t="e">
        <f t="shared" si="80"/>
        <v>#REF!</v>
      </c>
      <c r="AZ70" s="5" t="e">
        <f t="shared" si="80"/>
        <v>#REF!</v>
      </c>
      <c r="BA70" s="5" t="e">
        <f t="shared" si="80"/>
        <v>#REF!</v>
      </c>
      <c r="BB70" s="5" t="e">
        <f t="shared" si="80"/>
        <v>#REF!</v>
      </c>
      <c r="BC70" s="5" t="e">
        <f t="shared" si="80"/>
        <v>#REF!</v>
      </c>
      <c r="BD70" s="5" t="e">
        <f t="shared" si="80"/>
        <v>#REF!</v>
      </c>
      <c r="BE70" s="5" t="e">
        <f t="shared" si="80"/>
        <v>#REF!</v>
      </c>
      <c r="BF70" s="5" t="e">
        <f t="shared" si="80"/>
        <v>#REF!</v>
      </c>
      <c r="BG70" s="5" t="e">
        <f t="shared" si="80"/>
        <v>#REF!</v>
      </c>
      <c r="BH70" s="5" t="e">
        <f t="shared" si="80"/>
        <v>#REF!</v>
      </c>
      <c r="BI70" s="5" t="e">
        <f t="shared" si="80"/>
        <v>#REF!</v>
      </c>
      <c r="BJ70" s="5" t="e">
        <f t="shared" si="80"/>
        <v>#REF!</v>
      </c>
      <c r="BK70" s="5" t="e">
        <f t="shared" si="80"/>
        <v>#REF!</v>
      </c>
      <c r="BL70" s="5" t="e">
        <f t="shared" si="80"/>
        <v>#REF!</v>
      </c>
      <c r="BM70" s="5"/>
      <c r="BN70" s="5"/>
      <c r="BO70" s="5"/>
      <c r="BQ70" s="1" t="s">
        <v>32</v>
      </c>
    </row>
    <row r="71" spans="2:86" x14ac:dyDescent="0.25">
      <c r="BQ71" s="69"/>
      <c r="BR71" s="67" t="s">
        <v>86</v>
      </c>
      <c r="BS71" s="69"/>
      <c r="BT71" s="69"/>
      <c r="BU71" s="69"/>
      <c r="BV71" s="69"/>
      <c r="BW71" s="69"/>
      <c r="BX71" s="69"/>
      <c r="BY71" s="69"/>
      <c r="BZ71" s="69"/>
      <c r="CA71" s="69"/>
      <c r="CB71" s="67" t="s">
        <v>60</v>
      </c>
      <c r="CC71" s="69"/>
      <c r="CD71" s="69"/>
      <c r="CE71" s="69"/>
      <c r="CF71" s="69"/>
      <c r="CG71" s="69"/>
      <c r="CH71" s="59"/>
    </row>
    <row r="72" spans="2:86" x14ac:dyDescent="0.25">
      <c r="BQ72" s="66"/>
      <c r="BR72" s="67">
        <v>2015</v>
      </c>
      <c r="BS72" s="67">
        <v>2016</v>
      </c>
      <c r="BT72" s="67">
        <v>2017</v>
      </c>
      <c r="BU72" s="67"/>
      <c r="BV72" s="67"/>
      <c r="BW72" s="67" t="s">
        <v>58</v>
      </c>
      <c r="BX72" s="67" t="s">
        <v>5</v>
      </c>
      <c r="BY72" s="67" t="s">
        <v>6</v>
      </c>
      <c r="BZ72" s="67" t="s">
        <v>59</v>
      </c>
      <c r="CA72" s="67"/>
      <c r="CB72" s="68">
        <v>2016</v>
      </c>
      <c r="CC72" s="68">
        <v>2017</v>
      </c>
      <c r="CD72" s="68"/>
      <c r="CE72" s="68" t="s">
        <v>5</v>
      </c>
      <c r="CF72" s="68" t="s">
        <v>6</v>
      </c>
      <c r="CG72" s="68" t="s">
        <v>59</v>
      </c>
      <c r="CH72" s="10"/>
    </row>
    <row r="73" spans="2:86" x14ac:dyDescent="0.25">
      <c r="BQ73" s="66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8"/>
      <c r="CC73" s="68"/>
      <c r="CD73" s="68"/>
      <c r="CE73" s="68"/>
      <c r="CF73" s="68"/>
      <c r="CG73" s="68"/>
      <c r="CH73" s="10"/>
    </row>
    <row r="74" spans="2:86" x14ac:dyDescent="0.25">
      <c r="BQ74" s="12" t="s">
        <v>87</v>
      </c>
      <c r="CH74" s="10"/>
    </row>
    <row r="75" spans="2:86" x14ac:dyDescent="0.25">
      <c r="BQ75" s="65" t="s">
        <v>66</v>
      </c>
      <c r="BR75" s="17" t="e">
        <f>+BR59</f>
        <v>#REF!</v>
      </c>
      <c r="BS75" s="17" t="e">
        <f t="shared" ref="BS75:BT75" si="81">+BS59</f>
        <v>#REF!</v>
      </c>
      <c r="BT75" s="17" t="e">
        <f t="shared" si="81"/>
        <v>#REF!</v>
      </c>
      <c r="BW75" s="17" t="e">
        <f t="shared" ref="BW75:BZ76" si="82">+BW59</f>
        <v>#DIV/0!</v>
      </c>
      <c r="BX75" s="17" t="e">
        <f t="shared" si="82"/>
        <v>#REF!</v>
      </c>
      <c r="BY75" s="17" t="e">
        <f t="shared" si="82"/>
        <v>#REF!</v>
      </c>
      <c r="BZ75" s="17" t="e">
        <f t="shared" si="82"/>
        <v>#REF!</v>
      </c>
      <c r="CB75" s="15" t="e">
        <f>+BS75/BR75*100-100</f>
        <v>#REF!</v>
      </c>
      <c r="CC75" s="15" t="e">
        <f>+BT75/BS75*100-100</f>
        <v>#REF!</v>
      </c>
      <c r="CD75" s="15"/>
      <c r="CE75" s="15" t="e">
        <f t="shared" ref="CE75:CG76" si="83">+BX75/BW75*100-100</f>
        <v>#REF!</v>
      </c>
      <c r="CF75" s="15" t="e">
        <f t="shared" si="83"/>
        <v>#REF!</v>
      </c>
      <c r="CG75" s="15" t="e">
        <f t="shared" si="83"/>
        <v>#REF!</v>
      </c>
      <c r="CH75" s="10"/>
    </row>
    <row r="76" spans="2:86" x14ac:dyDescent="0.25">
      <c r="O76" s="10">
        <v>42005</v>
      </c>
      <c r="P76" s="10">
        <v>42036</v>
      </c>
      <c r="Q76" s="10">
        <v>42064</v>
      </c>
      <c r="R76" s="10">
        <v>42095</v>
      </c>
      <c r="S76" s="10">
        <v>42125</v>
      </c>
      <c r="T76" s="10">
        <v>42156</v>
      </c>
      <c r="U76" s="10">
        <v>42186</v>
      </c>
      <c r="V76" s="10">
        <v>42217</v>
      </c>
      <c r="W76" s="10">
        <v>42248</v>
      </c>
      <c r="X76" s="10">
        <v>42278</v>
      </c>
      <c r="Y76" s="10">
        <v>42309</v>
      </c>
      <c r="Z76" s="10">
        <v>42339</v>
      </c>
      <c r="AA76" s="10">
        <v>42370</v>
      </c>
      <c r="AB76" s="10">
        <v>42401</v>
      </c>
      <c r="AC76" s="10">
        <v>42430</v>
      </c>
      <c r="AD76" s="10">
        <v>42461</v>
      </c>
      <c r="AE76" s="10">
        <v>42491</v>
      </c>
      <c r="AF76" s="10">
        <v>42522</v>
      </c>
      <c r="AG76" s="10">
        <v>42552</v>
      </c>
      <c r="AH76" s="10">
        <v>42583</v>
      </c>
      <c r="AI76" s="10">
        <v>42614</v>
      </c>
      <c r="AJ76" s="10">
        <v>42644</v>
      </c>
      <c r="AK76" s="10">
        <v>42675</v>
      </c>
      <c r="AL76" s="10">
        <v>42705</v>
      </c>
      <c r="AM76" s="10">
        <v>42736</v>
      </c>
      <c r="AN76" s="10">
        <v>42767</v>
      </c>
      <c r="AO76" s="10">
        <v>42795</v>
      </c>
      <c r="AP76" s="10">
        <v>42826</v>
      </c>
      <c r="AQ76" s="10">
        <v>42856</v>
      </c>
      <c r="AR76" s="10">
        <v>42887</v>
      </c>
      <c r="AS76" s="10">
        <v>42917</v>
      </c>
      <c r="AT76" s="10">
        <v>42948</v>
      </c>
      <c r="AU76" s="10">
        <v>42979</v>
      </c>
      <c r="AV76" s="10">
        <v>43009</v>
      </c>
      <c r="AW76" s="10">
        <v>43040</v>
      </c>
      <c r="AX76" s="10">
        <v>43070</v>
      </c>
      <c r="AY76" s="10">
        <v>43101</v>
      </c>
      <c r="AZ76" s="10">
        <v>43132</v>
      </c>
      <c r="BA76" s="10">
        <v>43160</v>
      </c>
      <c r="BB76" s="10">
        <v>43191</v>
      </c>
      <c r="BC76" s="10">
        <v>43221</v>
      </c>
      <c r="BD76" s="10">
        <v>43252</v>
      </c>
      <c r="BE76" s="10">
        <v>43282</v>
      </c>
      <c r="BF76" s="10">
        <v>43313</v>
      </c>
      <c r="BG76" s="10">
        <v>43344</v>
      </c>
      <c r="BH76" s="10">
        <v>43374</v>
      </c>
      <c r="BQ76" s="65" t="s">
        <v>81</v>
      </c>
      <c r="BR76" s="17" t="e">
        <f t="shared" ref="BR76:BT76" si="84">+BR60</f>
        <v>#REF!</v>
      </c>
      <c r="BS76" s="17" t="e">
        <f t="shared" si="84"/>
        <v>#REF!</v>
      </c>
      <c r="BT76" s="17" t="e">
        <f t="shared" si="84"/>
        <v>#REF!</v>
      </c>
      <c r="BW76" s="17" t="e">
        <f t="shared" si="82"/>
        <v>#DIV/0!</v>
      </c>
      <c r="BX76" s="17" t="e">
        <f t="shared" si="82"/>
        <v>#REF!</v>
      </c>
      <c r="BY76" s="17" t="e">
        <f t="shared" si="82"/>
        <v>#REF!</v>
      </c>
      <c r="BZ76" s="17" t="e">
        <f t="shared" si="82"/>
        <v>#REF!</v>
      </c>
      <c r="CB76" s="15" t="e">
        <f>+BS76/BR76*100-100</f>
        <v>#REF!</v>
      </c>
      <c r="CC76" s="15" t="e">
        <f>+BT76/BS76*100-100</f>
        <v>#REF!</v>
      </c>
      <c r="CD76" s="15"/>
      <c r="CE76" s="15" t="e">
        <f t="shared" si="83"/>
        <v>#REF!</v>
      </c>
      <c r="CF76" s="15" t="e">
        <f t="shared" si="83"/>
        <v>#REF!</v>
      </c>
      <c r="CG76" s="15" t="e">
        <f t="shared" si="83"/>
        <v>#REF!</v>
      </c>
      <c r="CH76" s="10"/>
    </row>
    <row r="77" spans="2:86" x14ac:dyDescent="0.25">
      <c r="L77" t="s">
        <v>88</v>
      </c>
      <c r="O77" t="e">
        <f t="shared" ref="O77:BG77" si="85">+O59/C59*100-100</f>
        <v>#REF!</v>
      </c>
      <c r="P77" t="e">
        <f t="shared" si="85"/>
        <v>#REF!</v>
      </c>
      <c r="Q77" t="e">
        <f t="shared" si="85"/>
        <v>#REF!</v>
      </c>
      <c r="R77" t="e">
        <f t="shared" si="85"/>
        <v>#REF!</v>
      </c>
      <c r="S77" t="e">
        <f t="shared" si="85"/>
        <v>#REF!</v>
      </c>
      <c r="T77" t="e">
        <f t="shared" si="85"/>
        <v>#REF!</v>
      </c>
      <c r="U77" t="e">
        <f t="shared" si="85"/>
        <v>#REF!</v>
      </c>
      <c r="V77" t="e">
        <f t="shared" si="85"/>
        <v>#REF!</v>
      </c>
      <c r="W77" t="e">
        <f t="shared" si="85"/>
        <v>#REF!</v>
      </c>
      <c r="X77" t="e">
        <f t="shared" si="85"/>
        <v>#REF!</v>
      </c>
      <c r="Y77" t="e">
        <f t="shared" si="85"/>
        <v>#REF!</v>
      </c>
      <c r="Z77" t="e">
        <f t="shared" si="85"/>
        <v>#REF!</v>
      </c>
      <c r="AA77" t="e">
        <f t="shared" si="85"/>
        <v>#REF!</v>
      </c>
      <c r="AB77" t="e">
        <f t="shared" si="85"/>
        <v>#REF!</v>
      </c>
      <c r="AC77" t="e">
        <f t="shared" si="85"/>
        <v>#REF!</v>
      </c>
      <c r="AD77" t="e">
        <f t="shared" si="85"/>
        <v>#REF!</v>
      </c>
      <c r="AE77" t="e">
        <f t="shared" si="85"/>
        <v>#REF!</v>
      </c>
      <c r="AF77" t="e">
        <f t="shared" si="85"/>
        <v>#REF!</v>
      </c>
      <c r="AG77" t="e">
        <f t="shared" si="85"/>
        <v>#REF!</v>
      </c>
      <c r="AH77" t="e">
        <f t="shared" si="85"/>
        <v>#REF!</v>
      </c>
      <c r="AI77" t="e">
        <f t="shared" si="85"/>
        <v>#REF!</v>
      </c>
      <c r="AJ77" t="e">
        <f t="shared" si="85"/>
        <v>#REF!</v>
      </c>
      <c r="AK77" t="e">
        <f t="shared" si="85"/>
        <v>#REF!</v>
      </c>
      <c r="AL77" t="e">
        <f t="shared" si="85"/>
        <v>#REF!</v>
      </c>
      <c r="AM77" t="e">
        <f t="shared" si="85"/>
        <v>#REF!</v>
      </c>
      <c r="AN77" t="e">
        <f t="shared" si="85"/>
        <v>#REF!</v>
      </c>
      <c r="AO77" t="e">
        <f t="shared" si="85"/>
        <v>#REF!</v>
      </c>
      <c r="AP77" t="e">
        <f t="shared" si="85"/>
        <v>#REF!</v>
      </c>
      <c r="AQ77" t="e">
        <f t="shared" si="85"/>
        <v>#REF!</v>
      </c>
      <c r="AR77" t="e">
        <f t="shared" si="85"/>
        <v>#REF!</v>
      </c>
      <c r="AS77" t="e">
        <f t="shared" si="85"/>
        <v>#REF!</v>
      </c>
      <c r="AT77" t="e">
        <f t="shared" si="85"/>
        <v>#REF!</v>
      </c>
      <c r="AU77" t="e">
        <f t="shared" si="85"/>
        <v>#REF!</v>
      </c>
      <c r="AV77" t="e">
        <f t="shared" si="85"/>
        <v>#REF!</v>
      </c>
      <c r="AW77" t="e">
        <f t="shared" si="85"/>
        <v>#REF!</v>
      </c>
      <c r="AX77" t="e">
        <f t="shared" si="85"/>
        <v>#REF!</v>
      </c>
      <c r="AY77" t="e">
        <f t="shared" si="85"/>
        <v>#REF!</v>
      </c>
      <c r="AZ77" t="e">
        <f t="shared" si="85"/>
        <v>#REF!</v>
      </c>
      <c r="BA77" t="e">
        <f t="shared" si="85"/>
        <v>#REF!</v>
      </c>
      <c r="BB77" t="e">
        <f t="shared" si="85"/>
        <v>#REF!</v>
      </c>
      <c r="BC77" t="e">
        <f t="shared" si="85"/>
        <v>#REF!</v>
      </c>
      <c r="BD77" t="e">
        <f t="shared" si="85"/>
        <v>#REF!</v>
      </c>
      <c r="BE77" t="e">
        <f t="shared" si="85"/>
        <v>#REF!</v>
      </c>
      <c r="BF77" t="e">
        <f t="shared" si="85"/>
        <v>#REF!</v>
      </c>
      <c r="BG77" t="e">
        <f t="shared" si="85"/>
        <v>#REF!</v>
      </c>
      <c r="BH77" t="e">
        <f>+BH59/AV59*100-100</f>
        <v>#REF!</v>
      </c>
      <c r="BQ77" s="21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22"/>
      <c r="CC77" s="22"/>
      <c r="CD77" s="22"/>
      <c r="CE77" s="22"/>
      <c r="CF77" s="22"/>
      <c r="CG77" s="22"/>
      <c r="CH77" s="10"/>
    </row>
    <row r="78" spans="2:86" x14ac:dyDescent="0.25">
      <c r="AM78"/>
      <c r="AY78"/>
      <c r="BQ78" s="12" t="s">
        <v>89</v>
      </c>
      <c r="CH78" s="59"/>
    </row>
    <row r="79" spans="2:86" x14ac:dyDescent="0.25">
      <c r="BQ79" s="65" t="s">
        <v>66</v>
      </c>
      <c r="BR79" s="17">
        <f>+'[1]DAsia from US'!BG59</f>
        <v>426050.19900000008</v>
      </c>
      <c r="BS79" s="17">
        <f>+'[1]DAsia from US'!BH59</f>
        <v>406405.79000000004</v>
      </c>
      <c r="BT79" s="17">
        <f>+'[1]DAsia from US'!BI59</f>
        <v>462824.98399999994</v>
      </c>
      <c r="BW79" s="17">
        <f>+'[1]DAsia from US'!BL59</f>
        <v>176127.80399999997</v>
      </c>
      <c r="BX79" s="17">
        <f>+'[1]DAsia from US'!BM59</f>
        <v>159070.75299999997</v>
      </c>
      <c r="BY79" s="17">
        <f>+'[1]DAsia from US'!BN59</f>
        <v>189151.69799999997</v>
      </c>
      <c r="BZ79" s="17">
        <f>+'[1]DAsia from US'!BO59</f>
        <v>209835.772</v>
      </c>
      <c r="CB79" s="15">
        <f>+BS79/BR79*100-100</f>
        <v>-4.6108202850528528</v>
      </c>
      <c r="CC79" s="15">
        <f>+BT79/BS79*100-100</f>
        <v>13.882477904657776</v>
      </c>
      <c r="CD79" s="15"/>
      <c r="CE79" s="15">
        <f t="shared" ref="CE79:CG80" si="86">+BX79/BW79*100-100</f>
        <v>-9.6844737813230211</v>
      </c>
      <c r="CF79" s="15">
        <f t="shared" si="86"/>
        <v>18.910418434996657</v>
      </c>
      <c r="CG79" s="15">
        <f t="shared" si="86"/>
        <v>10.935177541995955</v>
      </c>
      <c r="CH79" s="59"/>
    </row>
    <row r="80" spans="2:86" x14ac:dyDescent="0.25">
      <c r="BQ80" s="65" t="s">
        <v>81</v>
      </c>
      <c r="BR80" s="17">
        <f>+'[1]DAsia from US'!BG60</f>
        <v>225012.70000000013</v>
      </c>
      <c r="BS80" s="17">
        <f>+'[1]DAsia from US'!BH60</f>
        <v>213093.61000000007</v>
      </c>
      <c r="BT80" s="17">
        <f>+'[1]DAsia from US'!BI60</f>
        <v>242902.65999999992</v>
      </c>
      <c r="BW80" s="17">
        <f>+'[1]DAsia from US'!BL60</f>
        <v>92473.179999999964</v>
      </c>
      <c r="BX80" s="17">
        <f>+'[1]DAsia from US'!BM60</f>
        <v>84023.839999999967</v>
      </c>
      <c r="BY80" s="17">
        <f>+'[1]DAsia from US'!BN60</f>
        <v>99971.819999999949</v>
      </c>
      <c r="BZ80" s="17">
        <f>+'[1]DAsia from US'!BO60</f>
        <v>111009.01000000002</v>
      </c>
      <c r="CB80" s="15">
        <f>+BS80/BR80*100-100</f>
        <v>-5.2970743429148825</v>
      </c>
      <c r="CC80" s="15">
        <f>+BT80/BS80*100-100</f>
        <v>13.988711346154318</v>
      </c>
      <c r="CD80" s="15"/>
      <c r="CE80" s="15">
        <f t="shared" si="86"/>
        <v>-9.1370708782805963</v>
      </c>
      <c r="CF80" s="15">
        <f t="shared" si="86"/>
        <v>18.98030368523979</v>
      </c>
      <c r="CG80" s="15">
        <f t="shared" si="86"/>
        <v>11.040301156866093</v>
      </c>
      <c r="CH80" s="59"/>
    </row>
    <row r="81" spans="69:86" x14ac:dyDescent="0.25">
      <c r="CH81" s="59"/>
    </row>
    <row r="82" spans="69:86" x14ac:dyDescent="0.25">
      <c r="CH82" s="59"/>
    </row>
    <row r="83" spans="69:86" x14ac:dyDescent="0.25">
      <c r="BQ83" s="21" t="s">
        <v>90</v>
      </c>
      <c r="CH83" s="59"/>
    </row>
    <row r="84" spans="69:86" x14ac:dyDescent="0.25">
      <c r="BQ84" s="65" t="s">
        <v>66</v>
      </c>
      <c r="BR84" s="17" t="e">
        <f>+BR59-BR79</f>
        <v>#REF!</v>
      </c>
      <c r="BS84" s="17" t="e">
        <f t="shared" ref="BS84:BT84" si="87">+BS59-BS79</f>
        <v>#REF!</v>
      </c>
      <c r="BT84" s="17" t="e">
        <f t="shared" si="87"/>
        <v>#REF!</v>
      </c>
      <c r="BU84" s="12"/>
      <c r="BV84" s="12"/>
      <c r="BW84" s="17" t="e">
        <f t="shared" ref="BW84:BZ85" si="88">+BW59-BW79</f>
        <v>#DIV/0!</v>
      </c>
      <c r="BX84" s="17" t="e">
        <f t="shared" si="88"/>
        <v>#REF!</v>
      </c>
      <c r="BY84" s="17" t="e">
        <f t="shared" si="88"/>
        <v>#REF!</v>
      </c>
      <c r="BZ84" s="17" t="e">
        <f t="shared" si="88"/>
        <v>#REF!</v>
      </c>
      <c r="CB84" s="15" t="e">
        <f>+BS84/BR84*100-100</f>
        <v>#REF!</v>
      </c>
      <c r="CC84" s="15" t="e">
        <f>+BT84/BS84*100-100</f>
        <v>#REF!</v>
      </c>
      <c r="CD84" s="15"/>
      <c r="CE84" s="15" t="e">
        <f t="shared" ref="CE84:CG85" si="89">+BX84/BW84*100-100</f>
        <v>#REF!</v>
      </c>
      <c r="CF84" s="15" t="e">
        <f t="shared" si="89"/>
        <v>#REF!</v>
      </c>
      <c r="CG84" s="15" t="e">
        <f t="shared" si="89"/>
        <v>#REF!</v>
      </c>
      <c r="CH84" s="59"/>
    </row>
    <row r="85" spans="69:86" x14ac:dyDescent="0.25">
      <c r="BQ85" s="65" t="s">
        <v>81</v>
      </c>
      <c r="BR85" s="17" t="e">
        <f t="shared" ref="BR85:BT85" si="90">+BR60-BR80</f>
        <v>#REF!</v>
      </c>
      <c r="BS85" s="17" t="e">
        <f t="shared" si="90"/>
        <v>#REF!</v>
      </c>
      <c r="BT85" s="17" t="e">
        <f t="shared" si="90"/>
        <v>#REF!</v>
      </c>
      <c r="BU85" s="12"/>
      <c r="BV85" s="12"/>
      <c r="BW85" s="17" t="e">
        <f t="shared" si="88"/>
        <v>#DIV/0!</v>
      </c>
      <c r="BX85" s="17" t="e">
        <f t="shared" si="88"/>
        <v>#REF!</v>
      </c>
      <c r="BY85" s="17" t="e">
        <f t="shared" si="88"/>
        <v>#REF!</v>
      </c>
      <c r="BZ85" s="17" t="e">
        <f t="shared" si="88"/>
        <v>#REF!</v>
      </c>
      <c r="CB85" s="15" t="e">
        <f>+BS85/BR85*100-100</f>
        <v>#REF!</v>
      </c>
      <c r="CC85" s="15" t="e">
        <f>+BT85/BS85*100-100</f>
        <v>#REF!</v>
      </c>
      <c r="CD85" s="15"/>
      <c r="CE85" s="15" t="e">
        <f t="shared" si="89"/>
        <v>#REF!</v>
      </c>
      <c r="CF85" s="15" t="e">
        <f t="shared" si="89"/>
        <v>#REF!</v>
      </c>
      <c r="CG85" s="15" t="e">
        <f t="shared" si="89"/>
        <v>#REF!</v>
      </c>
      <c r="CH85" s="59"/>
    </row>
    <row r="86" spans="69:86" x14ac:dyDescent="0.25">
      <c r="CH86" s="59"/>
    </row>
    <row r="87" spans="69:86" x14ac:dyDescent="0.25">
      <c r="BT87" s="23"/>
      <c r="CH87" s="59"/>
    </row>
    <row r="88" spans="69:86" x14ac:dyDescent="0.25">
      <c r="CH88" s="59"/>
    </row>
    <row r="89" spans="69:86" x14ac:dyDescent="0.25">
      <c r="CH89" s="59"/>
    </row>
    <row r="90" spans="69:86" x14ac:dyDescent="0.25">
      <c r="CH90" s="59"/>
    </row>
    <row r="91" spans="69:86" x14ac:dyDescent="0.25">
      <c r="CH91" s="59"/>
    </row>
    <row r="109" spans="1:86" x14ac:dyDescent="0.25">
      <c r="A109">
        <f t="shared" ref="A109" si="91">+A108+1</f>
        <v>1</v>
      </c>
      <c r="B109" s="2" t="s">
        <v>91</v>
      </c>
      <c r="C109" s="5" t="e">
        <f>+#REF!</f>
        <v>#REF!</v>
      </c>
      <c r="D109" s="5" t="e">
        <f>+#REF!</f>
        <v>#REF!</v>
      </c>
      <c r="E109" s="5" t="e">
        <f>+#REF!</f>
        <v>#REF!</v>
      </c>
      <c r="F109" s="5" t="e">
        <f>+#REF!</f>
        <v>#REF!</v>
      </c>
      <c r="G109" s="5" t="e">
        <f>+#REF!</f>
        <v>#REF!</v>
      </c>
      <c r="H109" s="5" t="e">
        <f>+#REF!</f>
        <v>#REF!</v>
      </c>
      <c r="I109" s="5" t="e">
        <f>+#REF!</f>
        <v>#REF!</v>
      </c>
      <c r="J109" s="5" t="e">
        <f>+#REF!</f>
        <v>#REF!</v>
      </c>
      <c r="K109" s="5" t="e">
        <f>+#REF!</f>
        <v>#REF!</v>
      </c>
      <c r="L109" s="5" t="e">
        <f>+#REF!</f>
        <v>#REF!</v>
      </c>
      <c r="M109" s="5" t="e">
        <f>+#REF!</f>
        <v>#REF!</v>
      </c>
      <c r="N109" s="5" t="e">
        <f>+#REF!</f>
        <v>#REF!</v>
      </c>
      <c r="O109" s="5" t="e">
        <f>+#REF!</f>
        <v>#REF!</v>
      </c>
      <c r="P109" s="5" t="e">
        <f>+#REF!</f>
        <v>#REF!</v>
      </c>
      <c r="Q109" s="5" t="e">
        <f>+#REF!</f>
        <v>#REF!</v>
      </c>
      <c r="R109" s="5" t="e">
        <f>+#REF!</f>
        <v>#REF!</v>
      </c>
      <c r="S109" s="5" t="e">
        <f>+#REF!</f>
        <v>#REF!</v>
      </c>
      <c r="T109" s="5" t="e">
        <f>+#REF!</f>
        <v>#REF!</v>
      </c>
      <c r="U109" s="5" t="e">
        <f>+#REF!</f>
        <v>#REF!</v>
      </c>
      <c r="V109" s="5" t="e">
        <f>+#REF!</f>
        <v>#REF!</v>
      </c>
      <c r="W109" s="5" t="e">
        <f>+#REF!</f>
        <v>#REF!</v>
      </c>
      <c r="X109" s="5" t="e">
        <f>+#REF!</f>
        <v>#REF!</v>
      </c>
      <c r="Y109" s="5" t="e">
        <f>+#REF!</f>
        <v>#REF!</v>
      </c>
      <c r="Z109" s="5" t="e">
        <f>+#REF!</f>
        <v>#REF!</v>
      </c>
      <c r="AA109" s="5" t="e">
        <f>+#REF!</f>
        <v>#REF!</v>
      </c>
      <c r="AB109" s="5" t="e">
        <f>+#REF!</f>
        <v>#REF!</v>
      </c>
      <c r="AC109" s="5" t="e">
        <f>+#REF!</f>
        <v>#REF!</v>
      </c>
      <c r="AD109" s="5" t="e">
        <f>+#REF!</f>
        <v>#REF!</v>
      </c>
      <c r="AE109" s="5" t="e">
        <f>+#REF!</f>
        <v>#REF!</v>
      </c>
      <c r="AF109" s="5" t="e">
        <f>+#REF!</f>
        <v>#REF!</v>
      </c>
      <c r="AG109" s="5" t="e">
        <f>+#REF!</f>
        <v>#REF!</v>
      </c>
      <c r="AH109" s="5" t="e">
        <f>+#REF!</f>
        <v>#REF!</v>
      </c>
      <c r="AI109" s="5" t="e">
        <f>+#REF!</f>
        <v>#REF!</v>
      </c>
      <c r="AJ109" s="5" t="e">
        <f>+#REF!</f>
        <v>#REF!</v>
      </c>
      <c r="AK109" s="5" t="e">
        <f>+#REF!</f>
        <v>#REF!</v>
      </c>
      <c r="AL109" s="5" t="e">
        <f>+#REF!</f>
        <v>#REF!</v>
      </c>
      <c r="AM109" s="29" t="e">
        <f>+#REF!</f>
        <v>#REF!</v>
      </c>
      <c r="AN109" s="5" t="e">
        <f>+#REF!</f>
        <v>#REF!</v>
      </c>
      <c r="AO109" s="5" t="e">
        <f>+#REF!</f>
        <v>#REF!</v>
      </c>
      <c r="AP109" s="5" t="e">
        <f>+#REF!</f>
        <v>#REF!</v>
      </c>
      <c r="AQ109" s="5" t="e">
        <f>+#REF!</f>
        <v>#REF!</v>
      </c>
      <c r="AR109" s="5" t="e">
        <f>+#REF!</f>
        <v>#REF!</v>
      </c>
      <c r="AS109" s="5" t="e">
        <f>+#REF!</f>
        <v>#REF!</v>
      </c>
      <c r="AT109" s="5" t="e">
        <f>+#REF!</f>
        <v>#REF!</v>
      </c>
      <c r="AU109" s="5" t="e">
        <f>+#REF!</f>
        <v>#REF!</v>
      </c>
      <c r="AV109" s="5" t="e">
        <f>+#REF!</f>
        <v>#REF!</v>
      </c>
      <c r="AW109" s="5" t="e">
        <f>+#REF!</f>
        <v>#REF!</v>
      </c>
      <c r="AX109" s="5" t="e">
        <f>+#REF!</f>
        <v>#REF!</v>
      </c>
      <c r="AY109" s="29" t="e">
        <f>+#REF!</f>
        <v>#REF!</v>
      </c>
      <c r="AZ109" s="5" t="e">
        <f>+#REF!</f>
        <v>#REF!</v>
      </c>
      <c r="BA109" s="5" t="e">
        <f>+#REF!</f>
        <v>#REF!</v>
      </c>
      <c r="BB109" s="5" t="e">
        <f>+#REF!</f>
        <v>#REF!</v>
      </c>
      <c r="BC109" s="5" t="e">
        <f>+#REF!</f>
        <v>#REF!</v>
      </c>
      <c r="BD109" s="5" t="e">
        <f>+#REF!</f>
        <v>#REF!</v>
      </c>
      <c r="BE109" s="5" t="e">
        <f>+#REF!</f>
        <v>#REF!</v>
      </c>
      <c r="BF109" s="5" t="e">
        <f>+#REF!</f>
        <v>#REF!</v>
      </c>
      <c r="BG109" s="5" t="e">
        <f>+#REF!</f>
        <v>#REF!</v>
      </c>
      <c r="BH109" s="5" t="e">
        <f>+#REF!</f>
        <v>#REF!</v>
      </c>
      <c r="BI109" s="5" t="e">
        <f>+#REF!</f>
        <v>#REF!</v>
      </c>
      <c r="BJ109" s="5" t="e">
        <f>+#REF!</f>
        <v>#REF!</v>
      </c>
      <c r="BK109" s="5" t="e">
        <f>+#REF!</f>
        <v>#REF!</v>
      </c>
      <c r="BL109" s="5" t="e">
        <f>+#REF!</f>
        <v>#REF!</v>
      </c>
      <c r="BM109" s="5"/>
      <c r="BN109" s="5"/>
      <c r="BO109" s="5"/>
      <c r="BP109" s="5"/>
      <c r="BQ109" s="2" t="s">
        <v>91</v>
      </c>
      <c r="BR109" s="15" t="e">
        <f t="shared" ref="BR109:BS109" si="92">SUMIF($O$2:$AP$2,BR$3,$O109:$AP109)</f>
        <v>#REF!</v>
      </c>
      <c r="BS109" s="15" t="e">
        <f t="shared" si="92"/>
        <v>#REF!</v>
      </c>
      <c r="BT109" s="15" t="e">
        <f t="shared" ref="BT109" si="93">SUMIF($O$2:$AX$2,BT$3,$O109:$AX109)</f>
        <v>#REF!</v>
      </c>
      <c r="BU109" s="15"/>
      <c r="BV109" s="4"/>
      <c r="BW109" s="15" t="e">
        <f t="shared" ref="BW109" si="94">SUM(O109:R109)</f>
        <v>#REF!</v>
      </c>
      <c r="BX109" s="15" t="e">
        <f t="shared" ref="BX109" si="95">SUM(AA109:AD109)</f>
        <v>#REF!</v>
      </c>
      <c r="BY109" s="15" t="e">
        <f t="shared" ref="BY109" si="96">SUM(AM109:AP109)</f>
        <v>#REF!</v>
      </c>
      <c r="BZ109" s="15" t="e">
        <f t="shared" ref="BZ109" si="97">SUM(AY109:BB109)</f>
        <v>#REF!</v>
      </c>
      <c r="CB109" s="15" t="e">
        <f>+BS109/BR109*100-100</f>
        <v>#REF!</v>
      </c>
      <c r="CC109" s="15" t="e">
        <f>+BT109/BS109*100-100</f>
        <v>#REF!</v>
      </c>
      <c r="CD109" s="15"/>
      <c r="CE109" s="15" t="e">
        <f t="shared" ref="CE109:CG109" si="98">+BX109/BW109*100-100</f>
        <v>#REF!</v>
      </c>
      <c r="CF109" s="15" t="e">
        <f t="shared" si="98"/>
        <v>#REF!</v>
      </c>
      <c r="CG109" s="15" t="e">
        <f t="shared" si="98"/>
        <v>#REF!</v>
      </c>
      <c r="CH109" s="59" t="s">
        <v>80</v>
      </c>
    </row>
  </sheetData>
  <conditionalFormatting sqref="AA67:AP70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AQ67:AR70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S67:AS7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T67:AX7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Y67:BB7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C67:BD70 BO67:BO7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E67:BN7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scale="68" orientation="portrait" r:id="rId1"/>
  <colBreaks count="1" manualBreakCount="1">
    <brk id="84" max="5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57E4-E30F-417F-BF91-DF3301FAF15D}">
  <dimension ref="A1:AG27"/>
  <sheetViews>
    <sheetView tabSelected="1" workbookViewId="0">
      <selection activeCell="A4" sqref="A4"/>
    </sheetView>
  </sheetViews>
  <sheetFormatPr defaultRowHeight="15" x14ac:dyDescent="0.25"/>
  <cols>
    <col min="1" max="1" width="25.140625" customWidth="1"/>
  </cols>
  <sheetData>
    <row r="1" spans="1:33" x14ac:dyDescent="0.25">
      <c r="A1" s="12" t="s">
        <v>96</v>
      </c>
    </row>
    <row r="2" spans="1:33" x14ac:dyDescent="0.25">
      <c r="A2" s="12"/>
    </row>
    <row r="3" spans="1:33" x14ac:dyDescent="0.25">
      <c r="A3" s="111"/>
      <c r="B3" s="111">
        <v>1990</v>
      </c>
      <c r="C3" s="111">
        <v>1991</v>
      </c>
      <c r="D3" s="111">
        <v>1992</v>
      </c>
      <c r="E3" s="111">
        <v>1993</v>
      </c>
      <c r="F3" s="111">
        <v>1994</v>
      </c>
      <c r="G3" s="111">
        <v>1995</v>
      </c>
      <c r="H3" s="111">
        <v>1996</v>
      </c>
      <c r="I3" s="111">
        <v>1997</v>
      </c>
      <c r="J3" s="111">
        <v>1998</v>
      </c>
      <c r="K3" s="111">
        <v>1999</v>
      </c>
      <c r="L3" s="111">
        <v>2000</v>
      </c>
      <c r="M3" s="111">
        <v>2001</v>
      </c>
      <c r="N3" s="111">
        <v>2002</v>
      </c>
      <c r="O3" s="111">
        <v>2003</v>
      </c>
      <c r="P3" s="111">
        <v>2004</v>
      </c>
      <c r="Q3" s="111">
        <v>2005</v>
      </c>
      <c r="R3" s="111">
        <v>2006</v>
      </c>
      <c r="S3" s="111">
        <v>2007</v>
      </c>
      <c r="T3" s="111">
        <v>2008</v>
      </c>
      <c r="U3" s="111">
        <v>2009</v>
      </c>
      <c r="V3" s="111">
        <v>2010</v>
      </c>
      <c r="W3" s="111">
        <v>2011</v>
      </c>
      <c r="X3" s="111">
        <v>2012</v>
      </c>
      <c r="Y3" s="111">
        <v>2013</v>
      </c>
      <c r="Z3" s="111">
        <v>2014</v>
      </c>
      <c r="AA3" s="111">
        <v>2015</v>
      </c>
      <c r="AB3" s="111">
        <v>2016</v>
      </c>
      <c r="AC3" s="111">
        <v>2017</v>
      </c>
      <c r="AD3" s="111">
        <v>2018</v>
      </c>
      <c r="AE3" s="111">
        <v>2019</v>
      </c>
      <c r="AF3" s="111">
        <v>2020</v>
      </c>
    </row>
    <row r="4" spans="1:33" x14ac:dyDescent="0.25">
      <c r="A4" s="112" t="s">
        <v>336</v>
      </c>
      <c r="B4" s="113">
        <v>3.7949799999999998</v>
      </c>
      <c r="C4" s="114">
        <v>4.1627599999999996</v>
      </c>
      <c r="D4" s="114">
        <v>5.0832800000000002</v>
      </c>
      <c r="E4" s="114">
        <v>6.4651000000000005</v>
      </c>
      <c r="F4" s="114">
        <v>9.0459800000000001</v>
      </c>
      <c r="G4" s="114">
        <v>13.94337</v>
      </c>
      <c r="H4" s="114">
        <v>12.672190000000001</v>
      </c>
      <c r="I4" s="114">
        <v>14.98734</v>
      </c>
      <c r="J4" s="114">
        <v>14.977319999999999</v>
      </c>
      <c r="K4" s="114">
        <v>17.979520000000001</v>
      </c>
      <c r="L4" s="114">
        <v>25.603430000000003</v>
      </c>
      <c r="M4" s="114">
        <v>28.224620000000002</v>
      </c>
      <c r="N4" s="114">
        <v>33.195399999999999</v>
      </c>
      <c r="O4" s="114">
        <v>45.193689999999997</v>
      </c>
      <c r="P4" s="114">
        <v>61.580960000000005</v>
      </c>
      <c r="Q4" s="114">
        <v>78.379809999999992</v>
      </c>
      <c r="R4" s="114">
        <v>98.586040000000011</v>
      </c>
      <c r="S4" s="114">
        <v>126.46791000000002</v>
      </c>
      <c r="T4" s="114">
        <v>156.97425999999999</v>
      </c>
      <c r="U4" s="114">
        <v>150.15177</v>
      </c>
      <c r="V4" s="114">
        <v>202.33656999999999</v>
      </c>
      <c r="W4" s="114">
        <v>259.14334000000002</v>
      </c>
      <c r="X4" s="114">
        <v>294.19996000000003</v>
      </c>
      <c r="Y4" s="114">
        <v>337.00046000000009</v>
      </c>
      <c r="Z4" s="114">
        <v>388.29307999999992</v>
      </c>
      <c r="AA4" s="114">
        <v>399.00606000000005</v>
      </c>
      <c r="AB4" s="114">
        <v>415.68024000000003</v>
      </c>
      <c r="AC4" s="114">
        <v>488.88569999999999</v>
      </c>
      <c r="AD4" s="114">
        <v>557.72402999999997</v>
      </c>
      <c r="AE4" s="114">
        <v>592.8903620000001</v>
      </c>
      <c r="AF4" s="114">
        <v>639.42152299999998</v>
      </c>
    </row>
    <row r="5" spans="1:33" x14ac:dyDescent="0.25">
      <c r="A5" s="115" t="s">
        <v>337</v>
      </c>
      <c r="B5" s="116">
        <v>2.2566699999999997</v>
      </c>
      <c r="C5" s="117">
        <v>2.4555599999999997</v>
      </c>
      <c r="D5" s="117">
        <v>3.1638799999999998</v>
      </c>
      <c r="E5" s="117">
        <v>4.1641500000000002</v>
      </c>
      <c r="F5" s="117">
        <v>5.9016599999999997</v>
      </c>
      <c r="G5" s="117">
        <v>8.6532900000000001</v>
      </c>
      <c r="H5" s="117">
        <v>7.6499800000000002</v>
      </c>
      <c r="I5" s="117">
        <v>9.2523900000000001</v>
      </c>
      <c r="J5" s="117">
        <v>9.3613499999999998</v>
      </c>
      <c r="K5" s="117">
        <v>11.74531</v>
      </c>
      <c r="L5" s="117">
        <v>15.627280000000001</v>
      </c>
      <c r="M5" s="117">
        <v>17.25891</v>
      </c>
      <c r="N5" s="117">
        <v>20.171480000000003</v>
      </c>
      <c r="O5" s="117">
        <v>26.393260000000001</v>
      </c>
      <c r="P5" s="117">
        <v>35.764130000000002</v>
      </c>
      <c r="Q5" s="117">
        <v>46.47522</v>
      </c>
      <c r="R5" s="117">
        <v>58.495710000000003</v>
      </c>
      <c r="S5" s="117">
        <v>73.459580000000003</v>
      </c>
      <c r="T5" s="117">
        <v>92.160359999999997</v>
      </c>
      <c r="U5" s="117">
        <v>86.356840000000005</v>
      </c>
      <c r="V5" s="117">
        <v>112.36581</v>
      </c>
      <c r="W5" s="117">
        <v>143.92768999999998</v>
      </c>
      <c r="X5" s="117">
        <v>162.45155</v>
      </c>
      <c r="Y5" s="117">
        <v>184.00346000000002</v>
      </c>
      <c r="Z5" s="117">
        <v>199.90895999999998</v>
      </c>
      <c r="AA5" s="117">
        <v>211.69262000000003</v>
      </c>
      <c r="AB5" s="117">
        <v>219.75918000000001</v>
      </c>
      <c r="AC5" s="117">
        <v>262.89988</v>
      </c>
      <c r="AD5" s="117">
        <v>295.04160999999999</v>
      </c>
      <c r="AE5" s="117">
        <v>307.16753200000005</v>
      </c>
      <c r="AF5" s="117">
        <v>316.50204299999996</v>
      </c>
    </row>
    <row r="6" spans="1:33" x14ac:dyDescent="0.25">
      <c r="A6" s="115" t="s">
        <v>23</v>
      </c>
      <c r="B6" s="116">
        <v>1.5383100000000001</v>
      </c>
      <c r="C6" s="117">
        <v>1.7071999999999998</v>
      </c>
      <c r="D6" s="117">
        <v>1.9194</v>
      </c>
      <c r="E6" s="117">
        <v>2.3009500000000003</v>
      </c>
      <c r="F6" s="117">
        <v>3.14432</v>
      </c>
      <c r="G6" s="117">
        <v>5.2900799999999997</v>
      </c>
      <c r="H6" s="117">
        <v>5.0222099999999994</v>
      </c>
      <c r="I6" s="117">
        <v>5.7349499999999995</v>
      </c>
      <c r="J6" s="117">
        <v>5.6159699999999999</v>
      </c>
      <c r="K6" s="117">
        <v>6.23421</v>
      </c>
      <c r="L6" s="117">
        <v>9.9761500000000005</v>
      </c>
      <c r="M6" s="117">
        <v>10.965710000000001</v>
      </c>
      <c r="N6" s="117">
        <v>13.02392</v>
      </c>
      <c r="O6" s="117">
        <v>18.800429999999999</v>
      </c>
      <c r="P6" s="117">
        <v>25.816830000000003</v>
      </c>
      <c r="Q6" s="117">
        <v>31.904589999999999</v>
      </c>
      <c r="R6" s="117">
        <v>40.090330000000009</v>
      </c>
      <c r="S6" s="117">
        <v>53.008330000000001</v>
      </c>
      <c r="T6" s="117">
        <v>64.81389999999999</v>
      </c>
      <c r="U6" s="117">
        <v>63.794929999999994</v>
      </c>
      <c r="V6" s="117">
        <v>89.970760000000013</v>
      </c>
      <c r="W6" s="117">
        <v>115.21565</v>
      </c>
      <c r="X6" s="117">
        <v>131.74841000000001</v>
      </c>
      <c r="Y6" s="117">
        <v>152.99700000000001</v>
      </c>
      <c r="Z6" s="117">
        <v>188.38412</v>
      </c>
      <c r="AA6" s="117">
        <v>187.31344000000001</v>
      </c>
      <c r="AB6" s="117">
        <v>195.92106000000001</v>
      </c>
      <c r="AC6" s="117">
        <v>225.98582000000002</v>
      </c>
      <c r="AD6" s="117">
        <v>262.68241999999998</v>
      </c>
      <c r="AE6" s="117">
        <v>285.72283000000004</v>
      </c>
      <c r="AF6" s="117">
        <v>322.91948000000002</v>
      </c>
      <c r="AG6" t="s">
        <v>92</v>
      </c>
    </row>
    <row r="7" spans="1:33" x14ac:dyDescent="0.25">
      <c r="A7" s="115" t="s">
        <v>40</v>
      </c>
      <c r="B7" s="116">
        <v>1.704E-2</v>
      </c>
      <c r="C7" s="117">
        <v>1.6710000000000003E-2</v>
      </c>
      <c r="D7" s="117">
        <v>0.17026000000000002</v>
      </c>
      <c r="E7" s="117">
        <v>0.43009999999999998</v>
      </c>
      <c r="F7" s="117">
        <v>0.54342000000000001</v>
      </c>
      <c r="G7" s="117">
        <v>0.69844000000000006</v>
      </c>
      <c r="H7" s="117">
        <v>0.63997000000000015</v>
      </c>
      <c r="I7" s="117">
        <v>0.69670999999999994</v>
      </c>
      <c r="J7" s="117">
        <v>0.64989000000000008</v>
      </c>
      <c r="K7" s="117">
        <v>0.50153000000000003</v>
      </c>
      <c r="L7" s="117">
        <v>0.49568999999999996</v>
      </c>
      <c r="M7" s="117">
        <v>0.74680000000000002</v>
      </c>
      <c r="N7" s="117">
        <v>0.58585000000000009</v>
      </c>
      <c r="O7" s="117">
        <v>0.61686999999999992</v>
      </c>
      <c r="P7" s="117">
        <v>0.81469000000000003</v>
      </c>
      <c r="Q7" s="117">
        <v>0.97202</v>
      </c>
      <c r="R7" s="117">
        <v>1.3150599999999999</v>
      </c>
      <c r="S7" s="117">
        <v>1.5974299999999999</v>
      </c>
      <c r="T7" s="117">
        <v>2.3008900000000008</v>
      </c>
      <c r="U7" s="117">
        <v>1.9934899999999998</v>
      </c>
      <c r="V7" s="117">
        <v>2.6718299999999999</v>
      </c>
      <c r="W7" s="117">
        <v>3.8422999999999998</v>
      </c>
      <c r="X7" s="117">
        <v>4.4052700000000007</v>
      </c>
      <c r="Y7" s="117">
        <v>5.71007</v>
      </c>
      <c r="Z7" s="117">
        <v>6.1446700000000005</v>
      </c>
      <c r="AA7" s="117">
        <v>7.3852399999999996</v>
      </c>
      <c r="AB7" s="117">
        <v>9.1684600000000014</v>
      </c>
      <c r="AC7" s="117">
        <v>10.84257</v>
      </c>
      <c r="AD7" s="117">
        <v>13.134069999999999</v>
      </c>
      <c r="AE7" s="117">
        <v>15.451270000000001</v>
      </c>
      <c r="AF7" s="117">
        <v>15.515559999999997</v>
      </c>
      <c r="AG7" t="s">
        <v>92</v>
      </c>
    </row>
    <row r="8" spans="1:33" x14ac:dyDescent="0.25">
      <c r="A8" s="115" t="s">
        <v>42</v>
      </c>
      <c r="B8" s="116">
        <v>0.15564</v>
      </c>
      <c r="C8" s="117">
        <v>0.14828</v>
      </c>
      <c r="D8" s="117">
        <v>0.22903000000000004</v>
      </c>
      <c r="E8" s="117">
        <v>0.32906000000000002</v>
      </c>
      <c r="F8" s="117">
        <v>0.48223999999999989</v>
      </c>
      <c r="G8" s="117">
        <v>0.51576999999999995</v>
      </c>
      <c r="H8" s="117">
        <v>0.59306000000000003</v>
      </c>
      <c r="I8" s="117">
        <v>0.40145999999999987</v>
      </c>
      <c r="J8" s="117">
        <v>0.66714999999999991</v>
      </c>
      <c r="K8" s="117">
        <v>0.89817000000000013</v>
      </c>
      <c r="L8" s="117">
        <v>0.69579999999999997</v>
      </c>
      <c r="M8" s="117">
        <v>0.71719999999999995</v>
      </c>
      <c r="N8" s="117">
        <v>0.71299000000000001</v>
      </c>
      <c r="O8" s="117">
        <v>0.80898999999999999</v>
      </c>
      <c r="P8" s="117">
        <v>0.98603999999999992</v>
      </c>
      <c r="Q8" s="117">
        <v>1.3290699999999998</v>
      </c>
      <c r="R8" s="117">
        <v>2.0625900000000001</v>
      </c>
      <c r="S8" s="117">
        <v>2.4224999999999999</v>
      </c>
      <c r="T8" s="117">
        <v>3.3034300000000005</v>
      </c>
      <c r="U8" s="117">
        <v>3.3059000000000003</v>
      </c>
      <c r="V8" s="117">
        <v>4.5018799999999999</v>
      </c>
      <c r="W8" s="117">
        <v>5.9535</v>
      </c>
      <c r="X8" s="117">
        <v>7.5581500000000004</v>
      </c>
      <c r="Y8" s="117">
        <v>9.1066500000000001</v>
      </c>
      <c r="Z8" s="117">
        <v>10.456910000000001</v>
      </c>
      <c r="AA8" s="117">
        <v>9.5107999999999997</v>
      </c>
      <c r="AB8" s="117">
        <v>9.184099999999999</v>
      </c>
      <c r="AC8" s="117">
        <v>10.13761</v>
      </c>
      <c r="AD8" s="117">
        <v>11.340199999999999</v>
      </c>
      <c r="AE8" s="117">
        <v>11.613959999999999</v>
      </c>
      <c r="AF8" s="117">
        <v>11.080410000000001</v>
      </c>
      <c r="AG8" t="s">
        <v>92</v>
      </c>
    </row>
    <row r="9" spans="1:33" x14ac:dyDescent="0.25">
      <c r="A9" s="115" t="s">
        <v>44</v>
      </c>
      <c r="B9" s="116">
        <v>0.20635000000000003</v>
      </c>
      <c r="C9" s="117">
        <v>0.41107999999999995</v>
      </c>
      <c r="D9" s="117">
        <v>0.40427000000000002</v>
      </c>
      <c r="E9" s="117">
        <v>0.50687000000000004</v>
      </c>
      <c r="F9" s="117">
        <v>0.53581999999999996</v>
      </c>
      <c r="G9" s="117">
        <v>0.81570999999999994</v>
      </c>
      <c r="H9" s="117">
        <v>0.69950000000000001</v>
      </c>
      <c r="I9" s="117">
        <v>0.69695000000000007</v>
      </c>
      <c r="J9" s="117">
        <v>0.6452</v>
      </c>
      <c r="K9" s="117">
        <v>1.0803400000000001</v>
      </c>
      <c r="L9" s="117">
        <v>1.0261399999999998</v>
      </c>
      <c r="M9" s="117">
        <v>1.50553</v>
      </c>
      <c r="N9" s="117">
        <v>1.6985299999999999</v>
      </c>
      <c r="O9" s="117">
        <v>1.83643</v>
      </c>
      <c r="P9" s="117">
        <v>2.4065799999999999</v>
      </c>
      <c r="Q9" s="117">
        <v>2.9414800000000003</v>
      </c>
      <c r="R9" s="117">
        <v>3.6769799999999999</v>
      </c>
      <c r="S9" s="117">
        <v>4.0297799999999997</v>
      </c>
      <c r="T9" s="117">
        <v>5.4845899999999999</v>
      </c>
      <c r="U9" s="117">
        <v>4.67957</v>
      </c>
      <c r="V9" s="117">
        <v>4.9707400000000002</v>
      </c>
      <c r="W9" s="117">
        <v>7.9427099999999999</v>
      </c>
      <c r="X9" s="117">
        <v>7.1732099999999992</v>
      </c>
      <c r="Y9" s="117">
        <v>12.57104</v>
      </c>
      <c r="Z9" s="117">
        <v>15.205049999999996</v>
      </c>
      <c r="AA9" s="117">
        <v>16.581309999999998</v>
      </c>
      <c r="AB9" s="117">
        <v>14.949960000000001</v>
      </c>
      <c r="AC9" s="117">
        <v>17.085899999999999</v>
      </c>
      <c r="AD9" s="117">
        <v>18.266269999999999</v>
      </c>
      <c r="AE9" s="117">
        <v>18.518570000000004</v>
      </c>
      <c r="AF9" s="117">
        <v>17.332889999999999</v>
      </c>
      <c r="AG9" t="s">
        <v>92</v>
      </c>
    </row>
    <row r="10" spans="1:33" x14ac:dyDescent="0.25">
      <c r="A10" s="115" t="s">
        <v>47</v>
      </c>
      <c r="B10" s="116">
        <v>1.7715699999999996</v>
      </c>
      <c r="C10" s="117">
        <v>1.75139</v>
      </c>
      <c r="D10" s="117">
        <v>2.0831599999999999</v>
      </c>
      <c r="E10" s="117">
        <v>2.3455000000000004</v>
      </c>
      <c r="F10" s="117">
        <v>3.3581700000000003</v>
      </c>
      <c r="G10" s="117">
        <v>5.1677900000000001</v>
      </c>
      <c r="H10" s="117">
        <v>4.7297200000000004</v>
      </c>
      <c r="I10" s="117">
        <v>5.5483200000000004</v>
      </c>
      <c r="J10" s="117">
        <v>5.1501399999999995</v>
      </c>
      <c r="K10" s="117">
        <v>6.5029099999999991</v>
      </c>
      <c r="L10" s="117">
        <v>8.9243600000000001</v>
      </c>
      <c r="M10" s="117">
        <v>9.8402200000000004</v>
      </c>
      <c r="N10" s="117">
        <v>11.930410000000002</v>
      </c>
      <c r="O10" s="117">
        <v>15.986389999999998</v>
      </c>
      <c r="P10" s="117">
        <v>20.99532</v>
      </c>
      <c r="Q10" s="117">
        <v>27.927470000000003</v>
      </c>
      <c r="R10" s="117">
        <v>35.54965</v>
      </c>
      <c r="S10" s="117">
        <v>42.614720000000005</v>
      </c>
      <c r="T10" s="117">
        <v>51.760530000000003</v>
      </c>
      <c r="U10" s="117">
        <v>47.397910000000003</v>
      </c>
      <c r="V10" s="117">
        <v>63.63776</v>
      </c>
      <c r="W10" s="117">
        <v>78.556790000000007</v>
      </c>
      <c r="X10" s="117">
        <v>89.106020000000001</v>
      </c>
      <c r="Y10" s="117">
        <v>92.079550000000012</v>
      </c>
      <c r="Z10" s="117">
        <v>93.676619999999986</v>
      </c>
      <c r="AA10" s="117">
        <v>95.876380000000012</v>
      </c>
      <c r="AB10" s="117">
        <v>97.61905999999999</v>
      </c>
      <c r="AC10" s="117">
        <v>109.89091999999999</v>
      </c>
      <c r="AD10" s="117">
        <v>121.48219</v>
      </c>
      <c r="AE10" s="117">
        <v>120.41103999999999</v>
      </c>
      <c r="AF10" s="117">
        <v>116.38978999999999</v>
      </c>
      <c r="AG10" t="s">
        <v>92</v>
      </c>
    </row>
    <row r="11" spans="1:33" x14ac:dyDescent="0.25">
      <c r="A11" s="115" t="s">
        <v>48</v>
      </c>
      <c r="B11" s="116">
        <v>0.10606999999999998</v>
      </c>
      <c r="C11" s="117">
        <v>0.12809999999999999</v>
      </c>
      <c r="D11" s="117">
        <v>0.27715999999999996</v>
      </c>
      <c r="E11" s="117">
        <v>0.55262</v>
      </c>
      <c r="F11" s="117">
        <v>0.98200999999999983</v>
      </c>
      <c r="G11" s="117">
        <v>1.4555799999999999</v>
      </c>
      <c r="H11" s="117">
        <v>0.98773</v>
      </c>
      <c r="I11" s="117">
        <v>1.9089499999999999</v>
      </c>
      <c r="J11" s="117">
        <v>2.2489699999999999</v>
      </c>
      <c r="K11" s="117">
        <v>2.7623600000000001</v>
      </c>
      <c r="L11" s="117">
        <v>4.4852900000000009</v>
      </c>
      <c r="M11" s="117">
        <v>4.44916</v>
      </c>
      <c r="N11" s="117">
        <v>5.2436999999999996</v>
      </c>
      <c r="O11" s="117">
        <v>7.1445800000000004</v>
      </c>
      <c r="P11" s="117">
        <v>10.561500000000001</v>
      </c>
      <c r="Q11" s="117">
        <v>13.30518</v>
      </c>
      <c r="R11" s="117">
        <v>15.89143</v>
      </c>
      <c r="S11" s="117">
        <v>22.79515</v>
      </c>
      <c r="T11" s="117">
        <v>29.310919999999996</v>
      </c>
      <c r="U11" s="117">
        <v>28.979970000000002</v>
      </c>
      <c r="V11" s="117">
        <v>36.583600000000004</v>
      </c>
      <c r="W11" s="117">
        <v>47.632390000000001</v>
      </c>
      <c r="X11" s="117">
        <v>54.2089</v>
      </c>
      <c r="Y11" s="117">
        <v>64.536149999999992</v>
      </c>
      <c r="Z11" s="117">
        <v>74.425709999999995</v>
      </c>
      <c r="AA11" s="117">
        <v>82.338890000000006</v>
      </c>
      <c r="AB11" s="117">
        <v>88.837599999999995</v>
      </c>
      <c r="AC11" s="117">
        <v>114.94288</v>
      </c>
      <c r="AD11" s="117">
        <v>130.81888000000001</v>
      </c>
      <c r="AE11" s="117">
        <v>141.17269200000004</v>
      </c>
      <c r="AF11" s="117">
        <v>156.183393</v>
      </c>
      <c r="AG11" t="s">
        <v>92</v>
      </c>
    </row>
    <row r="12" spans="1:33" x14ac:dyDescent="0.25">
      <c r="A12" s="110" t="s">
        <v>93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</row>
    <row r="13" spans="1:33" x14ac:dyDescent="0.25">
      <c r="A13" s="110" t="s">
        <v>338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33" x14ac:dyDescent="0.25">
      <c r="A14" s="110" t="s">
        <v>339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</row>
    <row r="15" spans="1:33" x14ac:dyDescent="0.25">
      <c r="A15" s="110" t="s">
        <v>94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33" x14ac:dyDescent="0.25">
      <c r="A16" s="110" t="s">
        <v>95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</row>
    <row r="17" spans="1:14" x14ac:dyDescent="0.25">
      <c r="A17" s="110" t="s">
        <v>340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</row>
    <row r="18" spans="1:14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1:14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1:14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1:14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1:14" x14ac:dyDescent="0.25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1:14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1:14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</row>
    <row r="26" spans="1:14" x14ac:dyDescent="0.25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4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</row>
  </sheetData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58">
    <tabColor rgb="FFFFFF00"/>
  </sheetPr>
  <dimension ref="A1:CE73"/>
  <sheetViews>
    <sheetView zoomScale="80" zoomScaleNormal="80" workbookViewId="0">
      <pane xSplit="5" ySplit="7" topLeftCell="AZ8" activePane="bottomRight" state="frozen"/>
      <selection pane="topRight" activeCell="B40" sqref="B40"/>
      <selection pane="bottomLeft" activeCell="B40" sqref="B40"/>
      <selection pane="bottomRight" activeCell="B38" sqref="B38"/>
    </sheetView>
  </sheetViews>
  <sheetFormatPr defaultRowHeight="15" x14ac:dyDescent="0.25"/>
  <cols>
    <col min="1" max="1" width="13.85546875" customWidth="1"/>
    <col min="2" max="2" width="60.7109375" customWidth="1"/>
    <col min="3" max="5" width="9.140625" customWidth="1"/>
    <col min="6" max="17" width="11.140625" customWidth="1"/>
    <col min="18" max="18" width="12" bestFit="1" customWidth="1"/>
    <col min="19" max="45" width="10.85546875" bestFit="1" customWidth="1"/>
    <col min="46" max="46" width="10.7109375" bestFit="1" customWidth="1"/>
    <col min="47" max="52" width="10.5703125" bestFit="1" customWidth="1"/>
    <col min="53" max="58" width="10.28515625" customWidth="1"/>
    <col min="59" max="59" width="67.7109375" bestFit="1" customWidth="1"/>
    <col min="60" max="62" width="12" customWidth="1"/>
    <col min="63" max="64" width="11.42578125" customWidth="1"/>
    <col min="65" max="67" width="12.85546875" customWidth="1"/>
    <col min="68" max="68" width="10.42578125" bestFit="1" customWidth="1"/>
    <col min="69" max="69" width="2.85546875" style="18" customWidth="1"/>
    <col min="70" max="70" width="10.42578125" bestFit="1" customWidth="1"/>
    <col min="71" max="80" width="10.28515625" bestFit="1" customWidth="1"/>
    <col min="81" max="83" width="9.28515625" bestFit="1" customWidth="1"/>
  </cols>
  <sheetData>
    <row r="1" spans="1:83" x14ac:dyDescent="0.25">
      <c r="BG1" s="21" t="s">
        <v>192</v>
      </c>
      <c r="BH1" t="s">
        <v>57</v>
      </c>
      <c r="BI1" t="s">
        <v>57</v>
      </c>
      <c r="BJ1" t="s">
        <v>57</v>
      </c>
      <c r="BK1" s="42"/>
      <c r="BM1" s="42" t="s">
        <v>58</v>
      </c>
      <c r="BN1" t="s">
        <v>5</v>
      </c>
      <c r="BO1" t="s">
        <v>6</v>
      </c>
      <c r="BR1" t="s">
        <v>60</v>
      </c>
    </row>
    <row r="2" spans="1:83" x14ac:dyDescent="0.25"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 t="s">
        <v>193</v>
      </c>
      <c r="BI2" s="13" t="s">
        <v>193</v>
      </c>
      <c r="BJ2" s="13" t="s">
        <v>193</v>
      </c>
      <c r="BK2" s="43" t="s">
        <v>194</v>
      </c>
      <c r="BL2" s="13" t="s">
        <v>194</v>
      </c>
      <c r="BM2" s="43"/>
      <c r="BN2" s="13"/>
      <c r="BO2" s="13"/>
      <c r="BP2" s="13"/>
      <c r="BQ2" s="19"/>
      <c r="BR2" s="13"/>
      <c r="BS2" s="13"/>
      <c r="BT2" s="13"/>
    </row>
    <row r="3" spans="1:83" x14ac:dyDescent="0.25">
      <c r="AW3" s="10"/>
      <c r="AX3" s="10"/>
      <c r="AY3" s="10"/>
      <c r="AZ3" s="10"/>
      <c r="BA3" s="10"/>
      <c r="BB3" s="10"/>
      <c r="BC3" s="10"/>
      <c r="BD3" s="10"/>
      <c r="BE3" s="10"/>
      <c r="BF3" s="10"/>
      <c r="BH3" s="12">
        <v>2015</v>
      </c>
      <c r="BI3" s="12">
        <v>2016</v>
      </c>
      <c r="BJ3" s="12">
        <v>2017</v>
      </c>
      <c r="BK3" s="44">
        <v>2015</v>
      </c>
      <c r="BL3" s="12">
        <v>2016</v>
      </c>
      <c r="BM3" s="44" t="s">
        <v>195</v>
      </c>
      <c r="BN3" s="12" t="s">
        <v>196</v>
      </c>
      <c r="BO3" s="12" t="s">
        <v>197</v>
      </c>
      <c r="BP3" s="10"/>
      <c r="BQ3" s="20"/>
      <c r="BR3" s="22">
        <v>2016</v>
      </c>
      <c r="BS3" s="22" t="s">
        <v>5</v>
      </c>
      <c r="BT3" s="22" t="s">
        <v>6</v>
      </c>
    </row>
    <row r="4" spans="1:83" x14ac:dyDescent="0.25"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41"/>
      <c r="BH4" s="16"/>
      <c r="BI4" s="16"/>
      <c r="BJ4" s="16"/>
      <c r="BK4" s="45"/>
      <c r="BL4" s="39"/>
      <c r="BM4" s="48"/>
      <c r="BN4" s="16"/>
      <c r="BO4" s="16"/>
      <c r="BP4" s="11"/>
      <c r="BR4" s="16"/>
      <c r="BS4" s="16"/>
      <c r="BT4" s="16"/>
    </row>
    <row r="5" spans="1:83" x14ac:dyDescent="0.25">
      <c r="AW5" s="5"/>
      <c r="AX5" s="5"/>
      <c r="AY5" s="5"/>
      <c r="AZ5" s="5"/>
      <c r="BA5" s="5"/>
      <c r="BB5" s="5"/>
      <c r="BC5" s="5"/>
      <c r="BD5" s="5"/>
      <c r="BE5" s="5"/>
      <c r="BF5" s="5"/>
      <c r="BG5" s="14"/>
      <c r="BH5" s="15"/>
      <c r="BI5" s="15"/>
      <c r="BJ5" s="15"/>
      <c r="BK5" s="46"/>
      <c r="BL5" s="4"/>
      <c r="BM5" s="49"/>
      <c r="BN5" s="15"/>
      <c r="BO5" s="15"/>
      <c r="BP5" s="5"/>
      <c r="BR5" s="15"/>
      <c r="BS5" s="15"/>
      <c r="BT5" s="15"/>
    </row>
    <row r="6" spans="1:83" x14ac:dyDescent="0.25">
      <c r="R6" s="13" t="str">
        <f t="shared" ref="R6:AU6" si="0">LEFT(R7,4)</f>
        <v>2015</v>
      </c>
      <c r="S6" s="13" t="str">
        <f t="shared" si="0"/>
        <v>2015</v>
      </c>
      <c r="T6" s="13" t="str">
        <f t="shared" si="0"/>
        <v>2015</v>
      </c>
      <c r="U6" s="13" t="str">
        <f t="shared" si="0"/>
        <v>2015</v>
      </c>
      <c r="V6" s="13" t="str">
        <f t="shared" si="0"/>
        <v>2015</v>
      </c>
      <c r="W6" s="13" t="str">
        <f t="shared" si="0"/>
        <v>2015</v>
      </c>
      <c r="X6" s="13" t="str">
        <f t="shared" si="0"/>
        <v>2015</v>
      </c>
      <c r="Y6" s="13" t="str">
        <f t="shared" si="0"/>
        <v>2015</v>
      </c>
      <c r="Z6" s="13" t="str">
        <f t="shared" si="0"/>
        <v>2015</v>
      </c>
      <c r="AA6" s="13" t="str">
        <f t="shared" si="0"/>
        <v>2015</v>
      </c>
      <c r="AB6" s="13" t="str">
        <f t="shared" si="0"/>
        <v>2015</v>
      </c>
      <c r="AC6" s="13" t="str">
        <f t="shared" si="0"/>
        <v>2015</v>
      </c>
      <c r="AD6" s="13" t="str">
        <f t="shared" si="0"/>
        <v>2016</v>
      </c>
      <c r="AE6" s="13" t="str">
        <f t="shared" si="0"/>
        <v>2016</v>
      </c>
      <c r="AF6" s="13" t="str">
        <f t="shared" si="0"/>
        <v>2016</v>
      </c>
      <c r="AG6" s="13" t="str">
        <f t="shared" si="0"/>
        <v>2016</v>
      </c>
      <c r="AH6" s="13" t="str">
        <f t="shared" si="0"/>
        <v>2016</v>
      </c>
      <c r="AI6" s="13" t="str">
        <f t="shared" si="0"/>
        <v>2016</v>
      </c>
      <c r="AJ6" s="13" t="str">
        <f t="shared" si="0"/>
        <v>2016</v>
      </c>
      <c r="AK6" s="13" t="str">
        <f t="shared" si="0"/>
        <v>2016</v>
      </c>
      <c r="AL6" s="13" t="str">
        <f t="shared" si="0"/>
        <v>2016</v>
      </c>
      <c r="AM6" s="13" t="str">
        <f t="shared" si="0"/>
        <v>2016</v>
      </c>
      <c r="AN6" s="13" t="str">
        <f t="shared" si="0"/>
        <v>2016</v>
      </c>
      <c r="AO6" s="13" t="str">
        <f t="shared" si="0"/>
        <v>2016</v>
      </c>
      <c r="AP6" s="13" t="str">
        <f t="shared" si="0"/>
        <v>2017</v>
      </c>
      <c r="AQ6" s="13" t="str">
        <f t="shared" si="0"/>
        <v>2017</v>
      </c>
      <c r="AR6" s="13" t="str">
        <f t="shared" si="0"/>
        <v>2017</v>
      </c>
      <c r="AS6" s="13" t="str">
        <f t="shared" si="0"/>
        <v>2017</v>
      </c>
      <c r="AT6" s="13" t="str">
        <f t="shared" si="0"/>
        <v>2017</v>
      </c>
      <c r="AU6" s="13" t="str">
        <f t="shared" si="0"/>
        <v>2017</v>
      </c>
      <c r="AV6" t="str">
        <f>LEFT(AV7,4)</f>
        <v>2017</v>
      </c>
      <c r="AW6" t="str">
        <f t="shared" ref="AW6:BD6" si="1">LEFT(AW7,4)</f>
        <v>2017</v>
      </c>
      <c r="AX6" t="str">
        <f t="shared" si="1"/>
        <v>2017</v>
      </c>
      <c r="AY6" t="str">
        <f t="shared" si="1"/>
        <v>2017</v>
      </c>
      <c r="AZ6" t="str">
        <f t="shared" si="1"/>
        <v>2017</v>
      </c>
      <c r="BA6" t="str">
        <f t="shared" si="1"/>
        <v>2017</v>
      </c>
      <c r="BB6" t="str">
        <f t="shared" si="1"/>
        <v>2018</v>
      </c>
      <c r="BC6" t="str">
        <f t="shared" si="1"/>
        <v>2018</v>
      </c>
      <c r="BD6" t="str">
        <f t="shared" si="1"/>
        <v>2018</v>
      </c>
      <c r="BE6" s="5"/>
      <c r="BF6" s="5"/>
      <c r="BG6" s="14"/>
      <c r="BH6" s="15"/>
      <c r="BI6" s="15"/>
      <c r="BJ6" s="15"/>
      <c r="BK6" s="46"/>
      <c r="BL6" s="4"/>
      <c r="BM6" s="49"/>
      <c r="BN6" s="15"/>
      <c r="BO6" s="15"/>
      <c r="BP6" s="5"/>
      <c r="BR6" s="15"/>
      <c r="BS6" s="15"/>
      <c r="BT6" s="15"/>
    </row>
    <row r="7" spans="1:83" x14ac:dyDescent="0.25">
      <c r="A7" s="7" t="s">
        <v>121</v>
      </c>
      <c r="B7" t="s">
        <v>97</v>
      </c>
      <c r="C7" t="s">
        <v>98</v>
      </c>
      <c r="D7" t="s">
        <v>99</v>
      </c>
      <c r="E7" t="s">
        <v>100</v>
      </c>
      <c r="F7" t="s">
        <v>122</v>
      </c>
      <c r="G7" t="s">
        <v>123</v>
      </c>
      <c r="H7" t="s">
        <v>124</v>
      </c>
      <c r="I7" t="s">
        <v>125</v>
      </c>
      <c r="J7" t="s">
        <v>126</v>
      </c>
      <c r="K7" t="s">
        <v>127</v>
      </c>
      <c r="L7" t="s">
        <v>128</v>
      </c>
      <c r="M7" t="s">
        <v>129</v>
      </c>
      <c r="N7" t="s">
        <v>130</v>
      </c>
      <c r="O7" t="s">
        <v>131</v>
      </c>
      <c r="P7" t="s">
        <v>132</v>
      </c>
      <c r="Q7" t="s">
        <v>133</v>
      </c>
      <c r="R7" t="s">
        <v>134</v>
      </c>
      <c r="S7" t="s">
        <v>135</v>
      </c>
      <c r="T7" t="s">
        <v>136</v>
      </c>
      <c r="U7" t="s">
        <v>137</v>
      </c>
      <c r="V7" t="s">
        <v>138</v>
      </c>
      <c r="W7" t="s">
        <v>139</v>
      </c>
      <c r="X7" t="s">
        <v>140</v>
      </c>
      <c r="Y7" t="s">
        <v>141</v>
      </c>
      <c r="Z7" t="s">
        <v>142</v>
      </c>
      <c r="AA7" t="s">
        <v>143</v>
      </c>
      <c r="AB7" t="s">
        <v>144</v>
      </c>
      <c r="AC7" t="s">
        <v>145</v>
      </c>
      <c r="AD7" t="s">
        <v>146</v>
      </c>
      <c r="AE7" t="s">
        <v>147</v>
      </c>
      <c r="AF7" t="s">
        <v>148</v>
      </c>
      <c r="AG7" t="s">
        <v>149</v>
      </c>
      <c r="AH7" t="s">
        <v>150</v>
      </c>
      <c r="AI7" t="s">
        <v>151</v>
      </c>
      <c r="AJ7" t="s">
        <v>152</v>
      </c>
      <c r="AK7" t="s">
        <v>153</v>
      </c>
      <c r="AL7" t="s">
        <v>154</v>
      </c>
      <c r="AM7" t="s">
        <v>155</v>
      </c>
      <c r="AN7" t="s">
        <v>156</v>
      </c>
      <c r="AO7" t="s">
        <v>157</v>
      </c>
      <c r="AP7" t="s">
        <v>158</v>
      </c>
      <c r="AQ7" t="s">
        <v>159</v>
      </c>
      <c r="AR7" t="s">
        <v>160</v>
      </c>
      <c r="AS7" t="s">
        <v>161</v>
      </c>
      <c r="AT7" t="s">
        <v>162</v>
      </c>
      <c r="AU7" t="s">
        <v>163</v>
      </c>
      <c r="AV7" t="s">
        <v>164</v>
      </c>
      <c r="AW7" s="5" t="s">
        <v>165</v>
      </c>
      <c r="AX7" s="5" t="s">
        <v>166</v>
      </c>
      <c r="AY7" s="5" t="s">
        <v>167</v>
      </c>
      <c r="AZ7" s="5" t="s">
        <v>168</v>
      </c>
      <c r="BA7" s="5" t="s">
        <v>169</v>
      </c>
      <c r="BB7" s="5" t="s">
        <v>170</v>
      </c>
      <c r="BC7" s="5" t="s">
        <v>171</v>
      </c>
      <c r="BD7" s="5" t="s">
        <v>172</v>
      </c>
      <c r="BE7" s="5" t="s">
        <v>173</v>
      </c>
      <c r="BF7" s="5" t="s">
        <v>174</v>
      </c>
      <c r="BG7" s="14" t="s">
        <v>175</v>
      </c>
      <c r="BH7" s="15" t="s">
        <v>176</v>
      </c>
      <c r="BI7" s="15" t="s">
        <v>177</v>
      </c>
      <c r="BJ7" s="15" t="s">
        <v>178</v>
      </c>
      <c r="BK7" s="46" t="s">
        <v>179</v>
      </c>
      <c r="BL7" s="4" t="s">
        <v>180</v>
      </c>
      <c r="BM7" s="49" t="s">
        <v>181</v>
      </c>
      <c r="BN7" s="15" t="s">
        <v>101</v>
      </c>
      <c r="BO7" s="15" t="s">
        <v>102</v>
      </c>
      <c r="BP7" s="5" t="s">
        <v>103</v>
      </c>
      <c r="BQ7" s="18" t="s">
        <v>104</v>
      </c>
      <c r="BR7" s="15" t="s">
        <v>105</v>
      </c>
      <c r="BS7" s="15" t="s">
        <v>106</v>
      </c>
      <c r="BT7" s="15" t="s">
        <v>107</v>
      </c>
      <c r="BU7" t="s">
        <v>108</v>
      </c>
      <c r="BV7" t="s">
        <v>109</v>
      </c>
      <c r="BW7" t="s">
        <v>110</v>
      </c>
      <c r="BX7" t="s">
        <v>111</v>
      </c>
      <c r="BY7" t="s">
        <v>112</v>
      </c>
      <c r="BZ7" t="s">
        <v>113</v>
      </c>
      <c r="CA7" t="s">
        <v>114</v>
      </c>
      <c r="CB7" t="s">
        <v>115</v>
      </c>
      <c r="CC7" t="s">
        <v>116</v>
      </c>
      <c r="CD7" t="s">
        <v>117</v>
      </c>
      <c r="CE7" t="s">
        <v>118</v>
      </c>
    </row>
    <row r="8" spans="1:83" x14ac:dyDescent="0.25">
      <c r="A8" t="s">
        <v>198</v>
      </c>
      <c r="B8" t="s">
        <v>199</v>
      </c>
      <c r="C8" t="s">
        <v>189</v>
      </c>
      <c r="D8" t="s">
        <v>191</v>
      </c>
      <c r="E8" t="s">
        <v>185</v>
      </c>
      <c r="F8" s="4">
        <v>1548.37</v>
      </c>
      <c r="G8" s="4">
        <v>1424.58</v>
      </c>
      <c r="H8" s="4">
        <v>1619.15</v>
      </c>
      <c r="I8" s="4">
        <v>1592.93</v>
      </c>
      <c r="J8" s="4">
        <v>1602.9</v>
      </c>
      <c r="K8" s="4">
        <v>1579.34</v>
      </c>
      <c r="L8" s="4">
        <v>1643.39</v>
      </c>
      <c r="M8" s="4">
        <v>1496.98</v>
      </c>
      <c r="N8" s="4">
        <v>1615.12</v>
      </c>
      <c r="O8" s="4">
        <v>1623.82</v>
      </c>
      <c r="P8" s="4">
        <v>1513.47</v>
      </c>
      <c r="Q8" s="4">
        <v>1502.43</v>
      </c>
      <c r="R8" s="4">
        <v>1347.74</v>
      </c>
      <c r="S8" s="4">
        <v>1276.96</v>
      </c>
      <c r="T8" s="4">
        <v>1392.05</v>
      </c>
      <c r="U8" s="4">
        <v>1356.79</v>
      </c>
      <c r="V8" s="4">
        <v>1360.91</v>
      </c>
      <c r="W8" s="4">
        <v>1440.08</v>
      </c>
      <c r="X8" s="4">
        <v>1410.23</v>
      </c>
      <c r="Y8" s="4">
        <v>1278.82</v>
      </c>
      <c r="Z8" s="4">
        <v>1393.28</v>
      </c>
      <c r="AA8" s="4">
        <v>1402.71</v>
      </c>
      <c r="AB8" s="4">
        <v>1331.95</v>
      </c>
      <c r="AC8" s="4">
        <v>1355.08</v>
      </c>
      <c r="AD8" s="4">
        <v>1177.3900000000001</v>
      </c>
      <c r="AE8" s="4">
        <v>1175.49</v>
      </c>
      <c r="AF8" s="4">
        <v>1325.37</v>
      </c>
      <c r="AG8" s="4">
        <v>1306.49</v>
      </c>
      <c r="AH8" s="4">
        <v>1310.87</v>
      </c>
      <c r="AI8" s="4">
        <v>1377.38</v>
      </c>
      <c r="AJ8" s="4">
        <v>1293.55</v>
      </c>
      <c r="AK8" s="4">
        <v>1312.5</v>
      </c>
      <c r="AL8" s="4">
        <v>1377.35</v>
      </c>
      <c r="AM8" s="4">
        <v>1347.85</v>
      </c>
      <c r="AN8" s="4">
        <v>1401.29</v>
      </c>
      <c r="AO8" s="4">
        <v>1404.83</v>
      </c>
      <c r="AP8" s="4">
        <v>1305.5999999999999</v>
      </c>
      <c r="AQ8" s="4">
        <v>1261.44</v>
      </c>
      <c r="AR8" s="4">
        <v>1515.46</v>
      </c>
      <c r="AS8" s="4">
        <v>1341.68</v>
      </c>
      <c r="AT8" s="4">
        <v>1469.48</v>
      </c>
      <c r="AU8" s="4">
        <v>1482.62</v>
      </c>
      <c r="AV8" s="4">
        <v>1430.89</v>
      </c>
      <c r="AW8" s="4">
        <v>1452.17</v>
      </c>
      <c r="AX8" s="4">
        <v>1536.23</v>
      </c>
      <c r="AY8" s="4">
        <v>1527.6</v>
      </c>
      <c r="AZ8" s="4">
        <v>1601.37</v>
      </c>
      <c r="BA8" s="4">
        <v>1562.32</v>
      </c>
      <c r="BB8" s="4">
        <v>1547.63</v>
      </c>
      <c r="BC8" s="4">
        <v>1468.64</v>
      </c>
      <c r="BD8" s="4">
        <v>1658.55</v>
      </c>
      <c r="BE8" s="4">
        <v>1584.41</v>
      </c>
      <c r="BF8" s="4">
        <v>1628.71</v>
      </c>
      <c r="BG8" s="4">
        <v>1643.4</v>
      </c>
      <c r="BH8" s="58">
        <v>1615.91</v>
      </c>
      <c r="BI8" s="58">
        <v>1584.88</v>
      </c>
      <c r="BJ8" s="58">
        <v>1611.64</v>
      </c>
      <c r="BK8" s="46">
        <v>1716.41</v>
      </c>
      <c r="BL8" s="4">
        <v>1656.84</v>
      </c>
      <c r="BM8" s="70">
        <v>1527.34</v>
      </c>
      <c r="BN8" s="58">
        <v>1540.52</v>
      </c>
      <c r="BO8" s="58">
        <v>1412.15</v>
      </c>
      <c r="BP8" s="4">
        <v>1627.6</v>
      </c>
      <c r="BQ8" s="107">
        <v>1550.61</v>
      </c>
      <c r="BR8" s="58">
        <v>1619.98</v>
      </c>
      <c r="BS8" s="58">
        <v>1525.36</v>
      </c>
      <c r="BT8" s="58">
        <v>1604.85</v>
      </c>
      <c r="BU8" s="4">
        <v>1497.62</v>
      </c>
      <c r="BV8" s="4">
        <v>1558.28</v>
      </c>
      <c r="BW8" s="4">
        <v>1633.63</v>
      </c>
      <c r="BX8" s="4">
        <v>1568.59</v>
      </c>
      <c r="BY8" s="4">
        <v>1545.57</v>
      </c>
      <c r="BZ8" s="4">
        <v>1476.17</v>
      </c>
      <c r="CA8" s="4">
        <v>1369.81</v>
      </c>
      <c r="CB8" s="4">
        <v>1467.78</v>
      </c>
      <c r="CC8" s="4" t="e">
        <v>#N/A</v>
      </c>
      <c r="CD8" s="4" t="e">
        <v>#N/A</v>
      </c>
      <c r="CE8" s="4" t="e">
        <v>#N/A</v>
      </c>
    </row>
    <row r="9" spans="1:83" x14ac:dyDescent="0.25">
      <c r="AW9" s="5"/>
      <c r="AX9" s="5"/>
      <c r="AY9" s="5"/>
      <c r="AZ9" s="5"/>
      <c r="BA9" s="5"/>
      <c r="BB9" s="5"/>
      <c r="BC9" s="5"/>
      <c r="BD9" s="5"/>
      <c r="BE9" s="5"/>
      <c r="BF9" s="5"/>
      <c r="BG9" s="4"/>
      <c r="BH9" s="58"/>
      <c r="BI9" s="58"/>
      <c r="BJ9" s="58"/>
      <c r="BK9" s="46"/>
      <c r="BL9" s="4"/>
      <c r="BM9" s="49"/>
      <c r="BN9" s="15"/>
      <c r="BO9" s="15"/>
      <c r="BP9" s="5"/>
      <c r="BR9" s="15"/>
      <c r="BS9" s="15"/>
      <c r="BT9" s="15"/>
    </row>
    <row r="10" spans="1:83" x14ac:dyDescent="0.25">
      <c r="A10" t="s">
        <v>200</v>
      </c>
      <c r="B10" t="s">
        <v>201</v>
      </c>
      <c r="C10" t="s">
        <v>189</v>
      </c>
      <c r="D10" t="s">
        <v>191</v>
      </c>
      <c r="E10" t="s">
        <v>185</v>
      </c>
      <c r="F10" s="4">
        <v>898.4</v>
      </c>
      <c r="G10" s="4">
        <v>886.84</v>
      </c>
      <c r="H10" s="4">
        <v>979.36</v>
      </c>
      <c r="I10" s="4">
        <v>940.74</v>
      </c>
      <c r="J10" s="4">
        <v>938.48</v>
      </c>
      <c r="K10" s="4">
        <v>941.43</v>
      </c>
      <c r="L10" s="4">
        <v>960.55</v>
      </c>
      <c r="M10" s="4">
        <v>847.03</v>
      </c>
      <c r="N10" s="4">
        <v>945.32</v>
      </c>
      <c r="O10" s="4">
        <v>976.57</v>
      </c>
      <c r="P10" s="4">
        <v>895.82</v>
      </c>
      <c r="Q10" s="4">
        <v>867.96</v>
      </c>
      <c r="R10" s="4">
        <v>799.24</v>
      </c>
      <c r="S10" s="4">
        <v>777.04</v>
      </c>
      <c r="T10" s="4">
        <v>875.59</v>
      </c>
      <c r="U10" s="4">
        <v>823.53</v>
      </c>
      <c r="V10" s="4">
        <v>813.75</v>
      </c>
      <c r="W10" s="4">
        <v>872.43</v>
      </c>
      <c r="X10" s="4">
        <v>851.01</v>
      </c>
      <c r="Y10" s="4">
        <v>746.86</v>
      </c>
      <c r="Z10" s="4">
        <v>844.12</v>
      </c>
      <c r="AA10" s="4">
        <v>862.84</v>
      </c>
      <c r="AB10" s="4">
        <v>813.71</v>
      </c>
      <c r="AC10" s="4">
        <v>797.56</v>
      </c>
      <c r="AD10" s="4">
        <v>719.23</v>
      </c>
      <c r="AE10" s="4">
        <v>751.38</v>
      </c>
      <c r="AF10" s="4">
        <v>835.23</v>
      </c>
      <c r="AG10" s="4">
        <v>817.28</v>
      </c>
      <c r="AH10" s="4">
        <v>799.43</v>
      </c>
      <c r="AI10" s="4">
        <v>851.5</v>
      </c>
      <c r="AJ10" s="4">
        <v>789.94</v>
      </c>
      <c r="AK10" s="4">
        <v>778.02</v>
      </c>
      <c r="AL10" s="4">
        <v>846.22</v>
      </c>
      <c r="AM10" s="4">
        <v>831.27</v>
      </c>
      <c r="AN10" s="4">
        <v>855.15</v>
      </c>
      <c r="AO10" s="4">
        <v>834.49</v>
      </c>
      <c r="AP10" s="4">
        <v>786.43</v>
      </c>
      <c r="AQ10" s="4">
        <v>796.63</v>
      </c>
      <c r="AR10" s="4">
        <v>934.26</v>
      </c>
      <c r="AS10" s="4">
        <v>805.79</v>
      </c>
      <c r="AT10" s="4">
        <v>890.71</v>
      </c>
      <c r="AU10" s="4">
        <v>912.37</v>
      </c>
      <c r="AV10" s="4">
        <v>872.52</v>
      </c>
      <c r="AW10" s="4">
        <v>862.43</v>
      </c>
      <c r="AX10" s="4">
        <v>941.34</v>
      </c>
      <c r="AY10" s="4">
        <v>937.51</v>
      </c>
      <c r="AZ10" s="4">
        <v>971.94</v>
      </c>
      <c r="BA10" s="4">
        <v>920.76</v>
      </c>
      <c r="BB10" s="4">
        <v>937.82</v>
      </c>
      <c r="BC10" s="4">
        <v>902.76</v>
      </c>
      <c r="BD10" s="4">
        <v>1037.03</v>
      </c>
      <c r="BE10" s="4">
        <v>959.19</v>
      </c>
      <c r="BF10" s="4">
        <v>973.32</v>
      </c>
      <c r="BG10" s="4">
        <v>995.9</v>
      </c>
      <c r="BH10" s="58">
        <v>959.94</v>
      </c>
      <c r="BI10" s="58">
        <v>921.14</v>
      </c>
      <c r="BJ10" s="58">
        <v>950.36</v>
      </c>
      <c r="BK10" s="46">
        <v>1025.27</v>
      </c>
      <c r="BL10" s="4">
        <v>984.51</v>
      </c>
      <c r="BM10" s="70">
        <v>880.36</v>
      </c>
      <c r="BN10" s="58">
        <v>910.95</v>
      </c>
      <c r="BO10" s="58">
        <v>876.05</v>
      </c>
      <c r="BP10" s="4">
        <v>991.99</v>
      </c>
      <c r="BQ10" s="107">
        <v>935.53</v>
      </c>
      <c r="BR10" s="58">
        <v>964.4</v>
      </c>
      <c r="BS10" s="58">
        <v>914.86</v>
      </c>
      <c r="BT10" s="58">
        <v>953.52</v>
      </c>
      <c r="BU10" s="4">
        <v>870.98</v>
      </c>
      <c r="BV10" s="4">
        <v>926.52</v>
      </c>
      <c r="BW10" s="4">
        <v>992.66</v>
      </c>
      <c r="BX10" s="4">
        <v>935.74</v>
      </c>
      <c r="BY10" s="4">
        <v>893.96</v>
      </c>
      <c r="BZ10" s="4">
        <v>893.06</v>
      </c>
      <c r="CA10" s="4">
        <v>857.43</v>
      </c>
      <c r="CB10" s="4">
        <v>900.79</v>
      </c>
      <c r="CC10" s="4" t="e">
        <v>#N/A</v>
      </c>
      <c r="CD10" s="4" t="e">
        <v>#N/A</v>
      </c>
      <c r="CE10" s="4" t="e">
        <v>#N/A</v>
      </c>
    </row>
    <row r="11" spans="1:83" x14ac:dyDescent="0.25">
      <c r="A11" t="s">
        <v>202</v>
      </c>
      <c r="B11" s="31" t="s">
        <v>203</v>
      </c>
      <c r="C11" t="s">
        <v>189</v>
      </c>
      <c r="D11" t="s">
        <v>191</v>
      </c>
      <c r="E11" t="s">
        <v>185</v>
      </c>
      <c r="F11" s="5">
        <v>388724.5</v>
      </c>
      <c r="G11" s="5">
        <v>394671.2</v>
      </c>
      <c r="H11" s="5">
        <v>424186.9</v>
      </c>
      <c r="I11" s="5">
        <v>410789.9</v>
      </c>
      <c r="J11" s="5">
        <v>406162</v>
      </c>
      <c r="K11" s="5">
        <v>408377.4</v>
      </c>
      <c r="L11" s="5">
        <v>426899.9</v>
      </c>
      <c r="M11" s="5">
        <v>336414.1</v>
      </c>
      <c r="N11" s="5">
        <v>410356.8</v>
      </c>
      <c r="O11" s="5">
        <v>417748.4</v>
      </c>
      <c r="P11" s="5">
        <v>376912.7</v>
      </c>
      <c r="Q11" s="5">
        <v>357151.8</v>
      </c>
      <c r="R11" s="5">
        <v>325671.8</v>
      </c>
      <c r="S11" s="5">
        <v>338233.4</v>
      </c>
      <c r="T11" s="5">
        <v>362853.6</v>
      </c>
      <c r="U11" s="5">
        <v>340075.6</v>
      </c>
      <c r="V11" s="5">
        <v>336567.1</v>
      </c>
      <c r="W11" s="5">
        <v>375694.9</v>
      </c>
      <c r="X11" s="5">
        <v>365745.5</v>
      </c>
      <c r="Y11" s="5">
        <v>291896.5</v>
      </c>
      <c r="Z11" s="5">
        <v>360946</v>
      </c>
      <c r="AA11" s="5">
        <v>371348.3</v>
      </c>
      <c r="AB11" s="5">
        <v>343695.3</v>
      </c>
      <c r="AC11" s="5">
        <v>326427.90000000002</v>
      </c>
      <c r="AD11" s="5">
        <v>301344.40000000002</v>
      </c>
      <c r="AE11" s="5">
        <v>337730.5</v>
      </c>
      <c r="AF11" s="5">
        <v>366071.3</v>
      </c>
      <c r="AG11" s="5">
        <v>359547.6</v>
      </c>
      <c r="AH11" s="5">
        <v>349392.3</v>
      </c>
      <c r="AI11" s="5">
        <v>373264.9</v>
      </c>
      <c r="AJ11" s="5">
        <v>338798</v>
      </c>
      <c r="AK11" s="5">
        <v>318108.09999999998</v>
      </c>
      <c r="AL11" s="5">
        <v>367057.1</v>
      </c>
      <c r="AM11" s="5">
        <v>351408.9</v>
      </c>
      <c r="AN11" s="5">
        <v>365267.9</v>
      </c>
      <c r="AO11" s="5">
        <v>334783.90000000002</v>
      </c>
      <c r="AP11" s="5">
        <v>330524</v>
      </c>
      <c r="AQ11" s="5">
        <v>340662.6</v>
      </c>
      <c r="AR11" s="5">
        <v>403136.8</v>
      </c>
      <c r="AS11" s="5">
        <v>335456.7</v>
      </c>
      <c r="AT11" s="5">
        <v>390123.3</v>
      </c>
      <c r="AU11" s="5">
        <v>389792.1</v>
      </c>
      <c r="AV11" s="5">
        <v>375685.1</v>
      </c>
      <c r="AW11" s="5">
        <v>360855.9</v>
      </c>
      <c r="AX11" s="5">
        <v>410041.59999999998</v>
      </c>
      <c r="AY11" s="5">
        <v>411236.5</v>
      </c>
      <c r="AZ11" s="5">
        <v>430652.5</v>
      </c>
      <c r="BA11" s="5">
        <v>384918.6</v>
      </c>
      <c r="BB11" s="5">
        <v>416080.5</v>
      </c>
      <c r="BC11" s="5">
        <v>409011.8</v>
      </c>
      <c r="BD11" s="5">
        <v>459859.8</v>
      </c>
      <c r="BE11" s="5">
        <v>420774</v>
      </c>
      <c r="BF11" s="5">
        <v>418773</v>
      </c>
      <c r="BG11" s="5">
        <v>434000.5</v>
      </c>
      <c r="BH11" s="60">
        <v>419839.2</v>
      </c>
      <c r="BI11" s="60">
        <v>373334.9</v>
      </c>
      <c r="BJ11" s="60">
        <v>406188.2</v>
      </c>
      <c r="BK11" s="29">
        <v>444314.5</v>
      </c>
      <c r="BL11" s="5">
        <v>427697.6</v>
      </c>
      <c r="BM11" s="71">
        <v>366080.9</v>
      </c>
      <c r="BN11" s="60">
        <v>400411.9</v>
      </c>
      <c r="BO11" s="60">
        <v>395918.3</v>
      </c>
      <c r="BP11" s="5">
        <v>430190.7</v>
      </c>
      <c r="BQ11" s="108">
        <v>403448.2</v>
      </c>
      <c r="BR11" s="60">
        <v>421642.5</v>
      </c>
      <c r="BS11" s="60">
        <v>397114.4</v>
      </c>
      <c r="BT11" s="60">
        <v>420107.1</v>
      </c>
      <c r="BU11" s="5">
        <v>348779.1</v>
      </c>
      <c r="BV11" s="5">
        <v>398422.1</v>
      </c>
      <c r="BW11" s="5">
        <v>438239.4</v>
      </c>
      <c r="BX11" s="5">
        <v>404144.1</v>
      </c>
      <c r="BY11" s="5">
        <v>370545.2</v>
      </c>
      <c r="BZ11" s="5">
        <v>387960.4</v>
      </c>
      <c r="CA11" s="5">
        <v>381960.3</v>
      </c>
      <c r="CB11" s="5">
        <v>385592.7</v>
      </c>
      <c r="CC11" s="5" t="e">
        <v>#N/A</v>
      </c>
      <c r="CD11" s="5" t="e">
        <v>#N/A</v>
      </c>
      <c r="CE11" s="5" t="e">
        <v>#N/A</v>
      </c>
    </row>
    <row r="12" spans="1:83" x14ac:dyDescent="0.25">
      <c r="A12" t="s">
        <v>204</v>
      </c>
      <c r="B12" s="31" t="s">
        <v>205</v>
      </c>
      <c r="C12" t="s">
        <v>189</v>
      </c>
      <c r="D12" t="s">
        <v>191</v>
      </c>
      <c r="E12" t="s">
        <v>185</v>
      </c>
      <c r="F12" s="4">
        <v>50531.040000000001</v>
      </c>
      <c r="G12" s="4">
        <v>56768.25</v>
      </c>
      <c r="H12" s="4">
        <v>62415.01</v>
      </c>
      <c r="I12" s="4">
        <v>59156.17</v>
      </c>
      <c r="J12" s="4">
        <v>55075.03</v>
      </c>
      <c r="K12" s="4">
        <v>58206.33</v>
      </c>
      <c r="L12" s="4">
        <v>60245.13</v>
      </c>
      <c r="M12" s="4">
        <v>55410.6</v>
      </c>
      <c r="N12" s="4">
        <v>59510.85</v>
      </c>
      <c r="O12" s="4">
        <v>61885.19</v>
      </c>
      <c r="P12" s="4">
        <v>53243.73</v>
      </c>
      <c r="Q12" s="4">
        <v>57766.13</v>
      </c>
      <c r="R12" s="4">
        <v>51907.35</v>
      </c>
      <c r="S12" s="4">
        <v>50107.08</v>
      </c>
      <c r="T12" s="4">
        <v>57537.73</v>
      </c>
      <c r="U12" s="4">
        <v>54779.73</v>
      </c>
      <c r="V12" s="4">
        <v>47542.75</v>
      </c>
      <c r="W12" s="4">
        <v>52564.73</v>
      </c>
      <c r="X12" s="4">
        <v>54063.47</v>
      </c>
      <c r="Y12" s="4">
        <v>47716.61</v>
      </c>
      <c r="Z12" s="4">
        <v>53319.01</v>
      </c>
      <c r="AA12" s="4">
        <v>54483.93</v>
      </c>
      <c r="AB12" s="4">
        <v>48795.6</v>
      </c>
      <c r="AC12" s="4">
        <v>51982.67</v>
      </c>
      <c r="AD12" s="4">
        <v>45233.81</v>
      </c>
      <c r="AE12" s="4">
        <v>49557.27</v>
      </c>
      <c r="AF12" s="4">
        <v>57104.14</v>
      </c>
      <c r="AG12" s="4">
        <v>53554.6</v>
      </c>
      <c r="AH12" s="4">
        <v>46686.67</v>
      </c>
      <c r="AI12" s="4">
        <v>57121.17</v>
      </c>
      <c r="AJ12" s="4">
        <v>55103.43</v>
      </c>
      <c r="AK12" s="4">
        <v>52500.09</v>
      </c>
      <c r="AL12" s="4">
        <v>58548.18</v>
      </c>
      <c r="AM12" s="4">
        <v>56545.36</v>
      </c>
      <c r="AN12" s="4">
        <v>55347.6</v>
      </c>
      <c r="AO12" s="4">
        <v>57630.27</v>
      </c>
      <c r="AP12" s="4">
        <v>47247</v>
      </c>
      <c r="AQ12" s="4">
        <v>56132.79</v>
      </c>
      <c r="AR12" s="4">
        <v>63885.85</v>
      </c>
      <c r="AS12" s="4">
        <v>57506.59</v>
      </c>
      <c r="AT12" s="4">
        <v>52121.98</v>
      </c>
      <c r="AU12" s="4">
        <v>59585.67</v>
      </c>
      <c r="AV12" s="4">
        <v>57789.75</v>
      </c>
      <c r="AW12" s="4">
        <v>57122.25</v>
      </c>
      <c r="AX12" s="4">
        <v>61514.42</v>
      </c>
      <c r="AY12" s="4">
        <v>59258.07</v>
      </c>
      <c r="AZ12" s="4">
        <v>61247.18</v>
      </c>
      <c r="BA12" s="4">
        <v>64661.23</v>
      </c>
      <c r="BB12" s="4">
        <v>54939.28</v>
      </c>
      <c r="BC12" s="4">
        <v>59643.78</v>
      </c>
      <c r="BD12" s="4">
        <v>69643.039999999994</v>
      </c>
      <c r="BE12" s="4">
        <v>63446.61</v>
      </c>
      <c r="BF12" s="4">
        <v>57638.9</v>
      </c>
      <c r="BG12" s="4">
        <v>64101.47</v>
      </c>
      <c r="BH12" s="58">
        <v>60560.54</v>
      </c>
      <c r="BI12" s="58">
        <v>60253.919999999998</v>
      </c>
      <c r="BJ12" s="58">
        <v>60020.26</v>
      </c>
      <c r="BK12" s="46">
        <v>64229.05</v>
      </c>
      <c r="BL12" s="4">
        <v>61091.4</v>
      </c>
      <c r="BM12" s="70">
        <v>62372.78</v>
      </c>
      <c r="BN12" s="58">
        <v>51180.17</v>
      </c>
      <c r="BO12" s="58">
        <v>57859.5</v>
      </c>
      <c r="BP12" s="4">
        <v>64763.1</v>
      </c>
      <c r="BQ12" s="107">
        <v>59633.78</v>
      </c>
      <c r="BR12" s="58">
        <v>53119.3</v>
      </c>
      <c r="BS12" s="58">
        <v>60947.28</v>
      </c>
      <c r="BT12" s="58">
        <v>61375.9</v>
      </c>
      <c r="BU12" s="4">
        <v>57787.5</v>
      </c>
      <c r="BV12" s="4">
        <v>59249.94</v>
      </c>
      <c r="BW12" s="4">
        <v>60829.22</v>
      </c>
      <c r="BX12" s="4">
        <v>58634.17</v>
      </c>
      <c r="BY12" s="4">
        <v>60252.160000000003</v>
      </c>
      <c r="BZ12" s="4">
        <v>49697.67</v>
      </c>
      <c r="CA12" s="4">
        <v>57480.02</v>
      </c>
      <c r="CB12" s="4">
        <v>59258.85</v>
      </c>
      <c r="CC12" s="4" t="e">
        <v>#N/A</v>
      </c>
      <c r="CD12" s="4" t="e">
        <v>#N/A</v>
      </c>
      <c r="CE12" s="4" t="e">
        <v>#N/A</v>
      </c>
    </row>
    <row r="13" spans="1:83" x14ac:dyDescent="0.25">
      <c r="A13" t="s">
        <v>206</v>
      </c>
      <c r="B13" s="31" t="s">
        <v>207</v>
      </c>
      <c r="C13" t="s">
        <v>189</v>
      </c>
      <c r="D13" t="s">
        <v>191</v>
      </c>
      <c r="E13" t="s">
        <v>185</v>
      </c>
      <c r="F13" s="4">
        <v>126514.31</v>
      </c>
      <c r="G13" s="4">
        <v>123588.81</v>
      </c>
      <c r="H13" s="4">
        <v>142181.76000000001</v>
      </c>
      <c r="I13" s="4">
        <v>133872.98000000001</v>
      </c>
      <c r="J13" s="4">
        <v>138115.10999999999</v>
      </c>
      <c r="K13" s="4">
        <v>138354.78</v>
      </c>
      <c r="L13" s="4">
        <v>133194.93</v>
      </c>
      <c r="M13" s="4">
        <v>137418.38</v>
      </c>
      <c r="N13" s="4">
        <v>133351.26999999999</v>
      </c>
      <c r="O13" s="4">
        <v>145423.32999999999</v>
      </c>
      <c r="P13" s="4">
        <v>134724.24</v>
      </c>
      <c r="Q13" s="4">
        <v>133743.96</v>
      </c>
      <c r="R13" s="4">
        <v>121545.33</v>
      </c>
      <c r="S13" s="4">
        <v>118350.9</v>
      </c>
      <c r="T13" s="4">
        <v>133322.92000000001</v>
      </c>
      <c r="U13" s="4">
        <v>128286.11</v>
      </c>
      <c r="V13" s="4">
        <v>128194.97</v>
      </c>
      <c r="W13" s="4">
        <v>131003.29</v>
      </c>
      <c r="X13" s="4">
        <v>124170.01</v>
      </c>
      <c r="Y13" s="4">
        <v>123065.78</v>
      </c>
      <c r="Z13" s="4">
        <v>125394.03</v>
      </c>
      <c r="AA13" s="4">
        <v>130599.59</v>
      </c>
      <c r="AB13" s="4">
        <v>120731.63</v>
      </c>
      <c r="AC13" s="4">
        <v>119907.18</v>
      </c>
      <c r="AD13" s="4">
        <v>108451.07</v>
      </c>
      <c r="AE13" s="4">
        <v>113760.08</v>
      </c>
      <c r="AF13" s="4">
        <v>125445.53</v>
      </c>
      <c r="AG13" s="4">
        <v>119053.02</v>
      </c>
      <c r="AH13" s="4">
        <v>119609.65</v>
      </c>
      <c r="AI13" s="4">
        <v>125022.94</v>
      </c>
      <c r="AJ13" s="4">
        <v>116145.89</v>
      </c>
      <c r="AK13" s="4">
        <v>122762.64</v>
      </c>
      <c r="AL13" s="4">
        <v>124525.37</v>
      </c>
      <c r="AM13" s="4">
        <v>128766.9</v>
      </c>
      <c r="AN13" s="4">
        <v>123475.22</v>
      </c>
      <c r="AO13" s="4">
        <v>126680.38</v>
      </c>
      <c r="AP13" s="4">
        <v>117917.34</v>
      </c>
      <c r="AQ13" s="4">
        <v>118950.87</v>
      </c>
      <c r="AR13" s="4">
        <v>135394.22</v>
      </c>
      <c r="AS13" s="4">
        <v>123578.39</v>
      </c>
      <c r="AT13" s="4">
        <v>128025.45</v>
      </c>
      <c r="AU13" s="4">
        <v>133071.34</v>
      </c>
      <c r="AV13" s="4">
        <v>122112.05</v>
      </c>
      <c r="AW13" s="4">
        <v>128902.15</v>
      </c>
      <c r="AX13" s="4">
        <v>130039.86</v>
      </c>
      <c r="AY13" s="4">
        <v>135956.67000000001</v>
      </c>
      <c r="AZ13" s="4">
        <v>135233.97</v>
      </c>
      <c r="BA13" s="4">
        <v>136422.70000000001</v>
      </c>
      <c r="BB13" s="4">
        <v>125329.41</v>
      </c>
      <c r="BC13" s="4">
        <v>128079.39</v>
      </c>
      <c r="BD13" s="4">
        <v>149116.09</v>
      </c>
      <c r="BE13" s="4">
        <v>137709.68</v>
      </c>
      <c r="BF13" s="4">
        <v>144577.70000000001</v>
      </c>
      <c r="BG13" s="4">
        <v>145153.04</v>
      </c>
      <c r="BH13" s="58">
        <v>133416.81</v>
      </c>
      <c r="BI13" s="58">
        <v>139768.35999999999</v>
      </c>
      <c r="BJ13" s="58">
        <v>139276.88</v>
      </c>
      <c r="BK13" s="46">
        <v>146918.57999999999</v>
      </c>
      <c r="BL13" s="4">
        <v>140428.35</v>
      </c>
      <c r="BM13" s="70">
        <v>134463.51</v>
      </c>
      <c r="BN13" s="58">
        <v>129545.57</v>
      </c>
      <c r="BO13" s="58">
        <v>130503.58</v>
      </c>
      <c r="BP13" s="4">
        <v>148228.92000000001</v>
      </c>
      <c r="BQ13" s="107">
        <v>135117.99</v>
      </c>
      <c r="BR13" s="58">
        <v>142208.26</v>
      </c>
      <c r="BS13" s="109">
        <v>133835.54</v>
      </c>
      <c r="BT13" s="109">
        <v>132870.82</v>
      </c>
      <c r="BU13" s="4">
        <v>138693.44</v>
      </c>
      <c r="BV13" s="4">
        <v>134622.15</v>
      </c>
      <c r="BW13" s="4">
        <v>142342.04999999999</v>
      </c>
      <c r="BX13" s="4">
        <v>137312.45000000001</v>
      </c>
      <c r="BY13" s="4">
        <v>135837.04999999999</v>
      </c>
      <c r="BZ13" s="4">
        <v>129126.24</v>
      </c>
      <c r="CA13" s="4">
        <v>132056.59</v>
      </c>
      <c r="CB13" s="4">
        <v>134579.71</v>
      </c>
      <c r="CC13" s="4" t="e">
        <v>#N/A</v>
      </c>
      <c r="CD13" s="4" t="e">
        <v>#N/A</v>
      </c>
      <c r="CE13" s="4" t="e">
        <v>#N/A</v>
      </c>
    </row>
    <row r="14" spans="1:83" x14ac:dyDescent="0.25">
      <c r="A14" t="s">
        <v>208</v>
      </c>
      <c r="B14" s="34" t="s">
        <v>209</v>
      </c>
      <c r="C14" t="s">
        <v>189</v>
      </c>
      <c r="D14" t="s">
        <v>191</v>
      </c>
      <c r="E14" t="s">
        <v>185</v>
      </c>
      <c r="F14" s="4">
        <v>33898.559999999998</v>
      </c>
      <c r="G14" s="4">
        <v>31882.92</v>
      </c>
      <c r="H14" s="4">
        <v>35350.81</v>
      </c>
      <c r="I14" s="4">
        <v>36771.5</v>
      </c>
      <c r="J14" s="4">
        <v>34842.11</v>
      </c>
      <c r="K14" s="4">
        <v>34774.99</v>
      </c>
      <c r="L14" s="4">
        <v>35139.269999999997</v>
      </c>
      <c r="M14" s="4">
        <v>34318.839999999997</v>
      </c>
      <c r="N14" s="4">
        <v>35093.82</v>
      </c>
      <c r="O14" s="4">
        <v>34777.11</v>
      </c>
      <c r="P14" s="4">
        <v>31616.83</v>
      </c>
      <c r="Q14" s="4">
        <v>31623.7</v>
      </c>
      <c r="R14" s="4">
        <v>31727.49</v>
      </c>
      <c r="S14" s="4">
        <v>25002.87</v>
      </c>
      <c r="T14" s="4">
        <v>32608.44</v>
      </c>
      <c r="U14" s="4">
        <v>31031.93</v>
      </c>
      <c r="V14" s="4">
        <v>29413.74</v>
      </c>
      <c r="W14" s="4">
        <v>30475.51</v>
      </c>
      <c r="X14" s="4">
        <v>30803.98</v>
      </c>
      <c r="Y14" s="4">
        <v>27288.720000000001</v>
      </c>
      <c r="Z14" s="4">
        <v>28537.08</v>
      </c>
      <c r="AA14" s="4">
        <v>30606.15</v>
      </c>
      <c r="AB14" s="4">
        <v>26806.3</v>
      </c>
      <c r="AC14" s="4">
        <v>27228.09</v>
      </c>
      <c r="AD14" s="4">
        <v>24686.69</v>
      </c>
      <c r="AE14" s="4">
        <v>22878.77</v>
      </c>
      <c r="AF14" s="4">
        <v>27663.83</v>
      </c>
      <c r="AG14" s="4">
        <v>28073.87</v>
      </c>
      <c r="AH14" s="4">
        <v>27684.98</v>
      </c>
      <c r="AI14" s="4">
        <v>28652.42</v>
      </c>
      <c r="AJ14" s="4">
        <v>27590.639999999999</v>
      </c>
      <c r="AK14" s="4">
        <v>28949.95</v>
      </c>
      <c r="AL14" s="4">
        <v>28986.32</v>
      </c>
      <c r="AM14" s="4">
        <v>27847.02</v>
      </c>
      <c r="AN14" s="4">
        <v>28526.59</v>
      </c>
      <c r="AO14" s="4">
        <v>29259.58</v>
      </c>
      <c r="AP14" s="4">
        <v>28277.02</v>
      </c>
      <c r="AQ14" s="4">
        <v>25571.81</v>
      </c>
      <c r="AR14" s="4">
        <v>30273.73</v>
      </c>
      <c r="AS14" s="4">
        <v>26567.34</v>
      </c>
      <c r="AT14" s="4">
        <v>31092.9</v>
      </c>
      <c r="AU14" s="4">
        <v>30654.959999999999</v>
      </c>
      <c r="AV14" s="4">
        <v>31269.07</v>
      </c>
      <c r="AW14" s="39">
        <v>32711.78</v>
      </c>
      <c r="AX14" s="39">
        <v>30515.91</v>
      </c>
      <c r="AY14" s="39">
        <v>32174.9</v>
      </c>
      <c r="AZ14" s="39">
        <v>33843.480000000003</v>
      </c>
      <c r="BA14" s="39">
        <v>33112.949999999997</v>
      </c>
      <c r="BB14" s="39">
        <v>33379.089999999997</v>
      </c>
      <c r="BC14" s="39">
        <v>29509.61</v>
      </c>
      <c r="BD14" s="39">
        <v>34766.639999999999</v>
      </c>
      <c r="BE14" s="39">
        <v>33846.199999999997</v>
      </c>
      <c r="BF14" s="39">
        <v>36134.910000000003</v>
      </c>
      <c r="BG14" s="4">
        <v>33970.550000000003</v>
      </c>
      <c r="BH14" s="58">
        <v>35675.79</v>
      </c>
      <c r="BI14" s="58">
        <v>36858.82</v>
      </c>
      <c r="BJ14" s="58">
        <v>33440.480000000003</v>
      </c>
      <c r="BK14" s="45">
        <v>38189.699999999997</v>
      </c>
      <c r="BL14" s="39">
        <v>35454.44</v>
      </c>
      <c r="BM14" s="70">
        <v>31739.32</v>
      </c>
      <c r="BN14" s="58">
        <v>32866.720000000001</v>
      </c>
      <c r="BO14" s="58">
        <v>29453.22</v>
      </c>
      <c r="BP14" s="39">
        <v>32680.07</v>
      </c>
      <c r="BQ14" s="107">
        <v>32629.99</v>
      </c>
      <c r="BR14" s="58">
        <v>34068.83</v>
      </c>
      <c r="BS14" s="58">
        <v>30414.33</v>
      </c>
      <c r="BT14" s="58">
        <v>33445.58</v>
      </c>
      <c r="BU14" s="4">
        <v>32619.27</v>
      </c>
      <c r="BV14" s="4">
        <v>31524.47</v>
      </c>
      <c r="BW14" s="4">
        <v>34186.83</v>
      </c>
      <c r="BX14" s="4">
        <v>33607.61</v>
      </c>
      <c r="BY14" s="4">
        <v>33201</v>
      </c>
      <c r="BZ14" s="4">
        <v>39631.519999999997</v>
      </c>
      <c r="CA14" s="4">
        <v>30972.1</v>
      </c>
      <c r="CB14" s="4">
        <v>37695.519999999997</v>
      </c>
      <c r="CC14" s="4" t="e">
        <v>#N/A</v>
      </c>
      <c r="CD14" s="4" t="e">
        <v>#N/A</v>
      </c>
      <c r="CE14" s="4" t="e">
        <v>#N/A</v>
      </c>
    </row>
    <row r="15" spans="1:83" x14ac:dyDescent="0.25">
      <c r="A15" t="s">
        <v>210</v>
      </c>
      <c r="B15" s="34" t="s">
        <v>211</v>
      </c>
      <c r="C15" t="s">
        <v>212</v>
      </c>
      <c r="D15" t="s">
        <v>191</v>
      </c>
      <c r="E15" t="s">
        <v>185</v>
      </c>
      <c r="F15" s="4">
        <v>45559.63</v>
      </c>
      <c r="G15" s="4">
        <v>42911.73</v>
      </c>
      <c r="H15" s="4">
        <v>49064.39</v>
      </c>
      <c r="I15" s="4">
        <v>50267.45</v>
      </c>
      <c r="J15" s="4">
        <v>47577.18</v>
      </c>
      <c r="K15" s="4">
        <v>47827.71</v>
      </c>
      <c r="L15" s="4">
        <v>48204.55</v>
      </c>
      <c r="M15" s="4">
        <v>46108.37</v>
      </c>
      <c r="N15" s="4">
        <v>47446.22</v>
      </c>
      <c r="O15" s="4">
        <v>51630.66</v>
      </c>
      <c r="P15" s="4">
        <v>46605.34</v>
      </c>
      <c r="Q15" s="4">
        <v>49461.38</v>
      </c>
      <c r="R15" s="4">
        <v>45105.39</v>
      </c>
      <c r="S15" s="4">
        <v>41472.19</v>
      </c>
      <c r="T15" s="4">
        <v>46822.77</v>
      </c>
      <c r="U15" s="4">
        <v>46221.93</v>
      </c>
      <c r="V15" s="4">
        <v>42327.31</v>
      </c>
      <c r="W15" s="4">
        <v>46554.51</v>
      </c>
      <c r="X15" s="4">
        <v>45695.75</v>
      </c>
      <c r="Y15" s="4">
        <v>39107.4</v>
      </c>
      <c r="Z15" s="4">
        <v>43432.31</v>
      </c>
      <c r="AA15" s="4">
        <v>43352.05</v>
      </c>
      <c r="AB15" s="4">
        <v>44285.05</v>
      </c>
      <c r="AC15" s="4">
        <v>42379.839999999997</v>
      </c>
      <c r="AD15" s="4">
        <v>36517.760000000002</v>
      </c>
      <c r="AE15" s="4">
        <v>36088.29</v>
      </c>
      <c r="AF15" s="4">
        <v>43003.55</v>
      </c>
      <c r="AG15" s="4">
        <v>41081.82</v>
      </c>
      <c r="AH15" s="4">
        <v>39734.92</v>
      </c>
      <c r="AI15" s="4">
        <v>45209.53</v>
      </c>
      <c r="AJ15" s="4">
        <v>40884.629999999997</v>
      </c>
      <c r="AK15" s="4">
        <v>40126.1</v>
      </c>
      <c r="AL15" s="4">
        <v>40851.01</v>
      </c>
      <c r="AM15" s="4">
        <v>41987.1</v>
      </c>
      <c r="AN15" s="4">
        <v>45309.15</v>
      </c>
      <c r="AO15" s="4">
        <v>45063.35</v>
      </c>
      <c r="AP15" s="4">
        <v>40291.4</v>
      </c>
      <c r="AQ15" s="4">
        <v>43191.55</v>
      </c>
      <c r="AR15" s="4">
        <v>47768.480000000003</v>
      </c>
      <c r="AS15" s="4">
        <v>39740.230000000003</v>
      </c>
      <c r="AT15" s="4">
        <v>45028.89</v>
      </c>
      <c r="AU15" s="4">
        <v>51289.97</v>
      </c>
      <c r="AV15" s="4">
        <v>48844.24</v>
      </c>
      <c r="AW15" s="39">
        <v>47077.24</v>
      </c>
      <c r="AX15" s="39">
        <v>55086.84</v>
      </c>
      <c r="AY15" s="4">
        <v>44985.62</v>
      </c>
      <c r="AZ15" s="4">
        <v>49681.39</v>
      </c>
      <c r="BA15" s="4">
        <v>49040.14</v>
      </c>
      <c r="BB15" s="4">
        <v>49234.21</v>
      </c>
      <c r="BC15" s="4">
        <v>44574.65</v>
      </c>
      <c r="BD15" s="4">
        <v>51576.54</v>
      </c>
      <c r="BE15" s="4">
        <v>50057.77</v>
      </c>
      <c r="BF15" s="4">
        <v>50856.99</v>
      </c>
      <c r="BG15" s="4">
        <v>51128.82</v>
      </c>
      <c r="BH15" s="58">
        <v>51808.35</v>
      </c>
      <c r="BI15" s="58">
        <v>51184.54</v>
      </c>
      <c r="BJ15" s="58">
        <v>50617.08</v>
      </c>
      <c r="BK15" s="47">
        <v>54886.97</v>
      </c>
      <c r="BL15" s="40">
        <v>51575.25</v>
      </c>
      <c r="BM15" s="70">
        <v>48206.8</v>
      </c>
      <c r="BN15" s="58">
        <v>46151.839999999997</v>
      </c>
      <c r="BO15" s="58">
        <v>39448.800000000003</v>
      </c>
      <c r="BP15" s="4">
        <v>47101.84</v>
      </c>
      <c r="BQ15" s="107">
        <v>48801.18</v>
      </c>
      <c r="BR15" s="58">
        <v>45772.99</v>
      </c>
      <c r="BS15" s="58">
        <v>44047.82</v>
      </c>
      <c r="BT15" s="58">
        <v>46084.12</v>
      </c>
      <c r="BU15" s="4">
        <v>44036.13</v>
      </c>
      <c r="BV15" s="4">
        <v>44711.43</v>
      </c>
      <c r="BW15" s="4">
        <v>46736.959999999999</v>
      </c>
      <c r="BX15" s="4">
        <v>44040.72</v>
      </c>
      <c r="BY15" s="4">
        <v>45668.34</v>
      </c>
      <c r="BZ15" s="4">
        <v>43130.91</v>
      </c>
      <c r="CA15" s="4">
        <v>38249.379999999997</v>
      </c>
      <c r="CB15" s="4">
        <v>43007.23</v>
      </c>
      <c r="CC15" s="4" t="e">
        <v>#N/A</v>
      </c>
      <c r="CD15" s="4" t="e">
        <v>#N/A</v>
      </c>
      <c r="CE15" s="4" t="e">
        <v>#N/A</v>
      </c>
    </row>
    <row r="16" spans="1:83" x14ac:dyDescent="0.25">
      <c r="A16" t="s">
        <v>213</v>
      </c>
      <c r="B16" s="34" t="s">
        <v>214</v>
      </c>
      <c r="C16" t="s">
        <v>212</v>
      </c>
      <c r="D16" t="s">
        <v>191</v>
      </c>
      <c r="E16" t="s">
        <v>185</v>
      </c>
      <c r="F16" s="4">
        <v>39120.33</v>
      </c>
      <c r="G16" s="4">
        <v>27447.93</v>
      </c>
      <c r="H16" s="4">
        <v>38851.11</v>
      </c>
      <c r="I16" s="4">
        <v>36843.21</v>
      </c>
      <c r="J16" s="4">
        <v>39470.14</v>
      </c>
      <c r="K16" s="4">
        <v>39893</v>
      </c>
      <c r="L16" s="4">
        <v>42085.2</v>
      </c>
      <c r="M16" s="4">
        <v>42222.64</v>
      </c>
      <c r="N16" s="4">
        <v>42825.83</v>
      </c>
      <c r="O16" s="4">
        <v>42764.800000000003</v>
      </c>
      <c r="P16" s="4">
        <v>42143.82</v>
      </c>
      <c r="Q16" s="4">
        <v>40334.620000000003</v>
      </c>
      <c r="R16" s="4">
        <v>40791.26</v>
      </c>
      <c r="S16" s="4">
        <v>29127.19</v>
      </c>
      <c r="T16" s="4">
        <v>40095.21</v>
      </c>
      <c r="U16" s="4">
        <v>41392.85</v>
      </c>
      <c r="V16" s="4">
        <v>43711.6</v>
      </c>
      <c r="W16" s="4">
        <v>43444.47</v>
      </c>
      <c r="X16" s="4">
        <v>46217.42</v>
      </c>
      <c r="Y16" s="4">
        <v>43578.07</v>
      </c>
      <c r="Z16" s="4">
        <v>47045.4</v>
      </c>
      <c r="AA16" s="4">
        <v>44821.04</v>
      </c>
      <c r="AB16" s="4">
        <v>49474.3</v>
      </c>
      <c r="AC16" s="4">
        <v>47685.4</v>
      </c>
      <c r="AD16" s="4">
        <v>38553.81</v>
      </c>
      <c r="AE16" s="4">
        <v>26279.95</v>
      </c>
      <c r="AF16" s="4">
        <v>35480.019999999997</v>
      </c>
      <c r="AG16" s="4">
        <v>36781.089999999997</v>
      </c>
      <c r="AH16" s="4">
        <v>37549.93</v>
      </c>
      <c r="AI16" s="4">
        <v>38201.379999999997</v>
      </c>
      <c r="AJ16" s="4">
        <v>39250.42</v>
      </c>
      <c r="AK16" s="4">
        <v>39921.379999999997</v>
      </c>
      <c r="AL16" s="4">
        <v>42286.879999999997</v>
      </c>
      <c r="AM16" s="4">
        <v>40439.050000000003</v>
      </c>
      <c r="AN16" s="4">
        <v>43922.53</v>
      </c>
      <c r="AO16" s="4">
        <v>43825.22</v>
      </c>
      <c r="AP16" s="4">
        <v>40522.29</v>
      </c>
      <c r="AQ16" s="4">
        <v>35551.53</v>
      </c>
      <c r="AR16" s="4">
        <v>48509.599999999999</v>
      </c>
      <c r="AS16" s="4">
        <v>44774.09</v>
      </c>
      <c r="AT16" s="4">
        <v>43020.25</v>
      </c>
      <c r="AU16" s="4">
        <v>49173.11</v>
      </c>
      <c r="AV16" s="4">
        <v>46884.17</v>
      </c>
      <c r="AW16" s="4">
        <v>46366.89</v>
      </c>
      <c r="AX16" s="4">
        <v>49613.56</v>
      </c>
      <c r="AY16" s="4">
        <v>46456.09</v>
      </c>
      <c r="AZ16" s="4">
        <v>50257.43</v>
      </c>
      <c r="BA16" s="4">
        <v>49068.27</v>
      </c>
      <c r="BB16" s="4">
        <v>48372.34</v>
      </c>
      <c r="BC16" s="4">
        <v>33694.75</v>
      </c>
      <c r="BD16" s="4">
        <v>48671.03</v>
      </c>
      <c r="BE16" s="4">
        <v>45992.62</v>
      </c>
      <c r="BF16" s="4">
        <v>48534.400000000001</v>
      </c>
      <c r="BG16" s="4">
        <v>48211.39</v>
      </c>
      <c r="BH16" s="58">
        <v>48983.46</v>
      </c>
      <c r="BI16" s="58">
        <v>50639.44</v>
      </c>
      <c r="BJ16" s="58">
        <v>49263.51</v>
      </c>
      <c r="BK16" s="46">
        <v>51210.48</v>
      </c>
      <c r="BL16" s="4">
        <v>49939.67</v>
      </c>
      <c r="BM16" s="70">
        <v>45625.3</v>
      </c>
      <c r="BN16" s="58">
        <v>47541.4</v>
      </c>
      <c r="BO16" s="58">
        <v>31485.89</v>
      </c>
      <c r="BP16" s="4">
        <v>46796.08</v>
      </c>
      <c r="BQ16" s="107">
        <v>44121.95</v>
      </c>
      <c r="BR16" s="58">
        <v>45651.92</v>
      </c>
      <c r="BS16" s="58">
        <v>40957.81</v>
      </c>
      <c r="BT16" s="58">
        <v>44464.480000000003</v>
      </c>
      <c r="BU16" s="4">
        <v>46323.46</v>
      </c>
      <c r="BV16" s="4">
        <v>46204.39</v>
      </c>
      <c r="BW16" s="4">
        <v>46645.41</v>
      </c>
      <c r="BX16" s="4">
        <v>47323.23</v>
      </c>
      <c r="BY16" s="4">
        <v>48291.16</v>
      </c>
      <c r="BZ16" s="4">
        <v>36681.97</v>
      </c>
      <c r="CA16" s="4">
        <v>31647.759999999998</v>
      </c>
      <c r="CB16" s="4">
        <v>43455.98</v>
      </c>
      <c r="CC16" s="4" t="e">
        <v>#N/A</v>
      </c>
      <c r="CD16" s="4" t="e">
        <v>#N/A</v>
      </c>
      <c r="CE16" s="4" t="e">
        <v>#N/A</v>
      </c>
    </row>
    <row r="17" spans="1:83" x14ac:dyDescent="0.25"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4"/>
      <c r="BH17" s="58"/>
      <c r="BI17" s="58"/>
      <c r="BJ17" s="58"/>
      <c r="BK17" s="46"/>
      <c r="BL17" s="4"/>
      <c r="BM17" s="49"/>
      <c r="BN17" s="15"/>
      <c r="BO17" s="15"/>
      <c r="BP17" s="5"/>
      <c r="BR17" s="15"/>
      <c r="BS17" s="15"/>
      <c r="BT17" s="15"/>
    </row>
    <row r="18" spans="1:83" x14ac:dyDescent="0.25">
      <c r="A18" t="s">
        <v>215</v>
      </c>
      <c r="B18" t="s">
        <v>216</v>
      </c>
      <c r="C18" t="s">
        <v>189</v>
      </c>
      <c r="D18" t="s">
        <v>191</v>
      </c>
      <c r="E18" t="s">
        <v>185</v>
      </c>
      <c r="F18" s="4">
        <v>649.63</v>
      </c>
      <c r="G18" s="4">
        <v>537.48</v>
      </c>
      <c r="H18" s="4">
        <v>639.46</v>
      </c>
      <c r="I18" s="4">
        <v>651.86</v>
      </c>
      <c r="J18" s="4">
        <v>663.92</v>
      </c>
      <c r="K18" s="4">
        <v>637.45000000000005</v>
      </c>
      <c r="L18" s="4">
        <v>682.39</v>
      </c>
      <c r="M18" s="4">
        <v>649.45000000000005</v>
      </c>
      <c r="N18" s="4">
        <v>669.34</v>
      </c>
      <c r="O18" s="4">
        <v>646.88</v>
      </c>
      <c r="P18" s="4">
        <v>617.29999999999995</v>
      </c>
      <c r="Q18" s="4">
        <v>634.05999999999995</v>
      </c>
      <c r="R18" s="4">
        <v>548.15</v>
      </c>
      <c r="S18" s="4">
        <v>499.64</v>
      </c>
      <c r="T18" s="4">
        <v>516.09</v>
      </c>
      <c r="U18" s="4">
        <v>532.89</v>
      </c>
      <c r="V18" s="4">
        <v>546.79999999999995</v>
      </c>
      <c r="W18" s="4">
        <v>567.20000000000005</v>
      </c>
      <c r="X18" s="4">
        <v>558.84</v>
      </c>
      <c r="Y18" s="4">
        <v>531.58000000000004</v>
      </c>
      <c r="Z18" s="4">
        <v>548.74</v>
      </c>
      <c r="AA18" s="4">
        <v>539.55999999999995</v>
      </c>
      <c r="AB18" s="4">
        <v>517.9</v>
      </c>
      <c r="AC18" s="4">
        <v>557.19000000000005</v>
      </c>
      <c r="AD18" s="4">
        <v>457.8</v>
      </c>
      <c r="AE18" s="4">
        <v>423.8</v>
      </c>
      <c r="AF18" s="4">
        <v>489.82</v>
      </c>
      <c r="AG18" s="4">
        <v>488.92</v>
      </c>
      <c r="AH18" s="4">
        <v>511.16</v>
      </c>
      <c r="AI18" s="4">
        <v>525.54999999999995</v>
      </c>
      <c r="AJ18" s="4">
        <v>503.29</v>
      </c>
      <c r="AK18" s="4">
        <v>534.02</v>
      </c>
      <c r="AL18" s="4">
        <v>530.76</v>
      </c>
      <c r="AM18" s="4">
        <v>516.24</v>
      </c>
      <c r="AN18" s="4">
        <v>545.79</v>
      </c>
      <c r="AO18" s="4">
        <v>569.95000000000005</v>
      </c>
      <c r="AP18" s="4">
        <v>518.85</v>
      </c>
      <c r="AQ18" s="4">
        <v>464.49</v>
      </c>
      <c r="AR18" s="4">
        <v>580.95000000000005</v>
      </c>
      <c r="AS18" s="4">
        <v>535.66</v>
      </c>
      <c r="AT18" s="4">
        <v>578.53</v>
      </c>
      <c r="AU18" s="4">
        <v>569.92999999999995</v>
      </c>
      <c r="AV18" s="4">
        <v>558.09</v>
      </c>
      <c r="AW18" s="4">
        <v>589.34</v>
      </c>
      <c r="AX18" s="4">
        <v>594.63</v>
      </c>
      <c r="AY18" s="4">
        <v>589.91999999999996</v>
      </c>
      <c r="AZ18" s="4">
        <v>629.23</v>
      </c>
      <c r="BA18" s="4">
        <v>641.41999999999996</v>
      </c>
      <c r="BB18" s="4">
        <v>609.67999999999995</v>
      </c>
      <c r="BC18" s="4">
        <v>565.79</v>
      </c>
      <c r="BD18" s="4">
        <v>621.42999999999995</v>
      </c>
      <c r="BE18" s="4">
        <v>625.08000000000004</v>
      </c>
      <c r="BF18" s="4">
        <v>655.26</v>
      </c>
      <c r="BG18" s="4">
        <v>647.34</v>
      </c>
      <c r="BH18" s="58">
        <v>655.8</v>
      </c>
      <c r="BI18" s="58">
        <v>663.59</v>
      </c>
      <c r="BJ18" s="58">
        <v>661.14</v>
      </c>
      <c r="BK18" s="46">
        <v>690.98</v>
      </c>
      <c r="BL18" s="4">
        <v>672.19</v>
      </c>
      <c r="BM18" s="70">
        <v>646.85</v>
      </c>
      <c r="BN18" s="58">
        <v>629.41999999999996</v>
      </c>
      <c r="BO18" s="58">
        <v>535.96</v>
      </c>
      <c r="BP18" s="4">
        <v>635.52</v>
      </c>
      <c r="BQ18" s="107">
        <v>614.97</v>
      </c>
      <c r="BR18" s="58">
        <v>655.44</v>
      </c>
      <c r="BS18" s="58">
        <v>610.41</v>
      </c>
      <c r="BT18" s="58">
        <v>651.23</v>
      </c>
      <c r="BU18" s="4">
        <v>626.53</v>
      </c>
      <c r="BV18" s="4">
        <v>631.66</v>
      </c>
      <c r="BW18" s="4">
        <v>640.86</v>
      </c>
      <c r="BX18" s="4">
        <v>632.75</v>
      </c>
      <c r="BY18" s="4">
        <v>651.51</v>
      </c>
      <c r="BZ18" s="4">
        <v>583.02</v>
      </c>
      <c r="CA18" s="4">
        <v>512.29999999999995</v>
      </c>
      <c r="CB18" s="4">
        <v>566.9</v>
      </c>
      <c r="CC18" s="4" t="e">
        <v>#N/A</v>
      </c>
      <c r="CD18" s="4" t="e">
        <v>#N/A</v>
      </c>
      <c r="CE18" s="4" t="e">
        <v>#N/A</v>
      </c>
    </row>
    <row r="19" spans="1:83" x14ac:dyDescent="0.25">
      <c r="A19" t="s">
        <v>217</v>
      </c>
      <c r="B19" t="s">
        <v>218</v>
      </c>
      <c r="C19" t="s">
        <v>189</v>
      </c>
      <c r="D19" t="s">
        <v>191</v>
      </c>
      <c r="E19" t="s">
        <v>185</v>
      </c>
      <c r="F19" s="4">
        <v>307.97000000000003</v>
      </c>
      <c r="G19" s="4">
        <v>210.41</v>
      </c>
      <c r="H19" s="4">
        <v>278.97000000000003</v>
      </c>
      <c r="I19" s="4">
        <v>290.02999999999997</v>
      </c>
      <c r="J19" s="4">
        <v>301.23</v>
      </c>
      <c r="K19" s="4">
        <v>292.05</v>
      </c>
      <c r="L19" s="4">
        <v>316.45</v>
      </c>
      <c r="M19" s="4">
        <v>314.26</v>
      </c>
      <c r="N19" s="4">
        <v>324.16000000000003</v>
      </c>
      <c r="O19" s="4">
        <v>313.76</v>
      </c>
      <c r="P19" s="4">
        <v>313.39</v>
      </c>
      <c r="Q19" s="4">
        <v>331.12</v>
      </c>
      <c r="R19" s="4">
        <v>297.70999999999998</v>
      </c>
      <c r="S19" s="4">
        <v>256.04000000000002</v>
      </c>
      <c r="T19" s="4">
        <v>245.13</v>
      </c>
      <c r="U19" s="4">
        <v>269.5</v>
      </c>
      <c r="V19" s="4">
        <v>284.67</v>
      </c>
      <c r="W19" s="4">
        <v>289.52</v>
      </c>
      <c r="X19" s="4">
        <v>290.82</v>
      </c>
      <c r="Y19" s="4">
        <v>290.8</v>
      </c>
      <c r="Z19" s="4">
        <v>299.62</v>
      </c>
      <c r="AA19" s="4">
        <v>287.12</v>
      </c>
      <c r="AB19" s="4">
        <v>284.83</v>
      </c>
      <c r="AC19" s="4">
        <v>316.85000000000002</v>
      </c>
      <c r="AD19" s="4">
        <v>263.2</v>
      </c>
      <c r="AE19" s="4">
        <v>212.23</v>
      </c>
      <c r="AF19" s="4">
        <v>258.48</v>
      </c>
      <c r="AG19" s="4">
        <v>260.75</v>
      </c>
      <c r="AH19" s="4">
        <v>271.82</v>
      </c>
      <c r="AI19" s="4">
        <v>276.35000000000002</v>
      </c>
      <c r="AJ19" s="4">
        <v>271.58999999999997</v>
      </c>
      <c r="AK19" s="4">
        <v>288.43</v>
      </c>
      <c r="AL19" s="4">
        <v>281.58999999999997</v>
      </c>
      <c r="AM19" s="4">
        <v>273.86</v>
      </c>
      <c r="AN19" s="4">
        <v>289.58999999999997</v>
      </c>
      <c r="AO19" s="4">
        <v>309.58999999999997</v>
      </c>
      <c r="AP19" s="4">
        <v>277.56</v>
      </c>
      <c r="AQ19" s="4">
        <v>216.67</v>
      </c>
      <c r="AR19" s="4">
        <v>293.76</v>
      </c>
      <c r="AS19" s="4">
        <v>281.19</v>
      </c>
      <c r="AT19" s="4">
        <v>300.95</v>
      </c>
      <c r="AU19" s="4">
        <v>300.17</v>
      </c>
      <c r="AV19" s="4">
        <v>299.01</v>
      </c>
      <c r="AW19" s="4">
        <v>312.82</v>
      </c>
      <c r="AX19" s="4">
        <v>314.63</v>
      </c>
      <c r="AY19" s="4">
        <v>299.5</v>
      </c>
      <c r="AZ19" s="4">
        <v>332.09</v>
      </c>
      <c r="BA19" s="4">
        <v>343.4</v>
      </c>
      <c r="BB19" s="4">
        <v>315.33</v>
      </c>
      <c r="BC19" s="4">
        <v>276.64999999999998</v>
      </c>
      <c r="BD19" s="4">
        <v>298.27999999999997</v>
      </c>
      <c r="BE19" s="4">
        <v>311.87</v>
      </c>
      <c r="BF19" s="4">
        <v>334.09</v>
      </c>
      <c r="BG19" s="4">
        <v>330.72</v>
      </c>
      <c r="BH19" s="58">
        <v>333.54</v>
      </c>
      <c r="BI19" s="58">
        <v>342.11</v>
      </c>
      <c r="BJ19" s="58">
        <v>345.65</v>
      </c>
      <c r="BK19" s="46">
        <v>341.78</v>
      </c>
      <c r="BL19" s="4">
        <v>344.54</v>
      </c>
      <c r="BM19" s="70">
        <v>335.47</v>
      </c>
      <c r="BN19" s="58">
        <v>334.75</v>
      </c>
      <c r="BO19" s="58">
        <v>239.85</v>
      </c>
      <c r="BP19" s="4">
        <v>317.92</v>
      </c>
      <c r="BQ19" s="107">
        <v>300.64999999999998</v>
      </c>
      <c r="BR19" s="58">
        <v>329.53</v>
      </c>
      <c r="BS19" s="58">
        <v>318.07</v>
      </c>
      <c r="BT19" s="58">
        <v>338.15</v>
      </c>
      <c r="BU19" s="4">
        <v>329.53</v>
      </c>
      <c r="BV19" s="4">
        <v>329.31</v>
      </c>
      <c r="BW19" s="4">
        <v>329.91</v>
      </c>
      <c r="BX19" s="4">
        <v>329.65</v>
      </c>
      <c r="BY19" s="4">
        <v>348.48</v>
      </c>
      <c r="BZ19" s="4">
        <v>283.39</v>
      </c>
      <c r="CA19" s="4">
        <v>230.72</v>
      </c>
      <c r="CB19" s="4">
        <v>293.75</v>
      </c>
      <c r="CC19" s="4" t="e">
        <v>#N/A</v>
      </c>
      <c r="CD19" s="4" t="e">
        <v>#N/A</v>
      </c>
      <c r="CE19" s="4" t="e">
        <v>#N/A</v>
      </c>
    </row>
    <row r="20" spans="1:83" x14ac:dyDescent="0.25">
      <c r="A20" t="s">
        <v>182</v>
      </c>
      <c r="B20" s="34" t="s">
        <v>183</v>
      </c>
      <c r="C20" t="s">
        <v>184</v>
      </c>
      <c r="D20" t="s">
        <v>191</v>
      </c>
      <c r="E20" t="s">
        <v>185</v>
      </c>
      <c r="F20" s="4">
        <v>207132.12</v>
      </c>
      <c r="G20" s="4">
        <v>114093.69</v>
      </c>
      <c r="H20" s="4">
        <v>170107.99</v>
      </c>
      <c r="I20" s="4">
        <v>188540.55</v>
      </c>
      <c r="J20" s="4">
        <v>195472.92</v>
      </c>
      <c r="K20" s="4">
        <v>186788.54</v>
      </c>
      <c r="L20" s="4">
        <v>212891.06</v>
      </c>
      <c r="M20" s="4">
        <v>208465.86</v>
      </c>
      <c r="N20" s="4">
        <v>213687.46</v>
      </c>
      <c r="O20" s="4">
        <v>206866.71</v>
      </c>
      <c r="P20" s="4">
        <v>211662.67</v>
      </c>
      <c r="Q20" s="4">
        <v>227512.54</v>
      </c>
      <c r="R20" s="4">
        <v>200129.82</v>
      </c>
      <c r="S20" s="4">
        <v>168986.6</v>
      </c>
      <c r="T20" s="4">
        <v>144393.62</v>
      </c>
      <c r="U20" s="4">
        <v>176202.85</v>
      </c>
      <c r="V20" s="4">
        <v>189931.84</v>
      </c>
      <c r="W20" s="4">
        <v>191791.46</v>
      </c>
      <c r="X20" s="4">
        <v>194982.95</v>
      </c>
      <c r="Y20" s="4">
        <v>196700.59</v>
      </c>
      <c r="Z20" s="4">
        <v>205276.13</v>
      </c>
      <c r="AA20" s="4">
        <v>192284.47</v>
      </c>
      <c r="AB20" s="4">
        <v>196295.5</v>
      </c>
      <c r="AC20" s="4">
        <v>223565.26</v>
      </c>
      <c r="AD20" s="4">
        <v>177185.7</v>
      </c>
      <c r="AE20" s="4">
        <v>126144.74</v>
      </c>
      <c r="AF20" s="4">
        <v>160813.31</v>
      </c>
      <c r="AG20" s="4">
        <v>172757.8</v>
      </c>
      <c r="AH20" s="4">
        <v>181059.16</v>
      </c>
      <c r="AI20" s="4">
        <v>180183.93</v>
      </c>
      <c r="AJ20" s="4">
        <v>182642.1</v>
      </c>
      <c r="AK20" s="4">
        <v>190592.3</v>
      </c>
      <c r="AL20" s="4">
        <v>184498</v>
      </c>
      <c r="AM20" s="4">
        <v>177867.02</v>
      </c>
      <c r="AN20" s="4">
        <v>193546.43</v>
      </c>
      <c r="AO20" s="4">
        <v>209304.38</v>
      </c>
      <c r="AP20" s="4">
        <v>182752.42</v>
      </c>
      <c r="AQ20" s="4">
        <v>120078.97</v>
      </c>
      <c r="AR20" s="4">
        <v>180600.67</v>
      </c>
      <c r="AS20" s="4">
        <v>179988.32</v>
      </c>
      <c r="AT20" s="4">
        <v>191014.12</v>
      </c>
      <c r="AU20" s="4">
        <v>196383.61</v>
      </c>
      <c r="AV20" s="4">
        <v>193544.49</v>
      </c>
      <c r="AW20" s="4">
        <v>199342.43</v>
      </c>
      <c r="AX20" s="4">
        <v>198231.22</v>
      </c>
      <c r="AY20" s="4">
        <v>188979.68</v>
      </c>
      <c r="AZ20" s="4">
        <v>217382.02</v>
      </c>
      <c r="BA20" s="4">
        <v>231796.37</v>
      </c>
      <c r="BB20" s="4">
        <v>200491.44</v>
      </c>
      <c r="BC20" s="4">
        <v>171616.39</v>
      </c>
      <c r="BD20" s="4">
        <v>174121.48</v>
      </c>
      <c r="BE20" s="4">
        <v>200035.31</v>
      </c>
      <c r="BF20" s="4">
        <v>212869.33</v>
      </c>
      <c r="BG20" s="4">
        <v>216597.14</v>
      </c>
      <c r="BH20" s="58">
        <v>215565.38</v>
      </c>
      <c r="BI20" s="58">
        <v>217372.21</v>
      </c>
      <c r="BJ20" s="58">
        <v>226686.82</v>
      </c>
      <c r="BK20" s="46">
        <v>217283.43</v>
      </c>
      <c r="BL20" s="4">
        <v>227445.52</v>
      </c>
      <c r="BM20" s="70">
        <v>221249.12</v>
      </c>
      <c r="BN20" s="58">
        <v>217566.64</v>
      </c>
      <c r="BO20" s="58">
        <v>135200.63</v>
      </c>
      <c r="BP20" s="4">
        <v>198655.79</v>
      </c>
      <c r="BQ20" s="107">
        <v>193481.26</v>
      </c>
      <c r="BR20" s="58">
        <v>213845.42</v>
      </c>
      <c r="BS20" s="58">
        <v>212825.63</v>
      </c>
      <c r="BT20" s="58">
        <v>221553.91</v>
      </c>
      <c r="BU20" s="4">
        <v>214786.13</v>
      </c>
      <c r="BV20" s="4">
        <v>218123.08</v>
      </c>
      <c r="BW20" s="4">
        <v>212905.11</v>
      </c>
      <c r="BX20" s="4">
        <v>221337.43</v>
      </c>
      <c r="BY20" s="4">
        <v>238267.59</v>
      </c>
      <c r="BZ20" s="4">
        <v>170250.75</v>
      </c>
      <c r="CA20" s="4">
        <v>122191.82</v>
      </c>
      <c r="CB20" s="4">
        <v>185146.28</v>
      </c>
      <c r="CC20" s="4" t="e">
        <v>#N/A</v>
      </c>
      <c r="CD20" s="4" t="e">
        <v>#N/A</v>
      </c>
      <c r="CE20" s="4" t="e">
        <v>#N/A</v>
      </c>
    </row>
    <row r="21" spans="1:83" x14ac:dyDescent="0.25">
      <c r="A21" t="s">
        <v>219</v>
      </c>
      <c r="B21" s="34" t="s">
        <v>220</v>
      </c>
      <c r="C21" t="s">
        <v>189</v>
      </c>
      <c r="D21" t="s">
        <v>191</v>
      </c>
      <c r="E21" t="s">
        <v>185</v>
      </c>
      <c r="F21" s="4">
        <v>26831.88</v>
      </c>
      <c r="G21" s="4">
        <v>25366.09</v>
      </c>
      <c r="H21" s="4">
        <v>29584.62</v>
      </c>
      <c r="I21" s="4">
        <v>25270.68</v>
      </c>
      <c r="J21" s="4">
        <v>27415.15</v>
      </c>
      <c r="K21" s="4">
        <v>26086.77</v>
      </c>
      <c r="L21" s="4">
        <v>25519.38</v>
      </c>
      <c r="M21" s="4">
        <v>26412.18</v>
      </c>
      <c r="N21" s="4">
        <v>28188.2</v>
      </c>
      <c r="O21" s="4">
        <v>25513.18</v>
      </c>
      <c r="P21" s="4">
        <v>25526.82</v>
      </c>
      <c r="Q21" s="4">
        <v>26004.39</v>
      </c>
      <c r="R21" s="4">
        <v>24427.29</v>
      </c>
      <c r="S21" s="4">
        <v>21996.55</v>
      </c>
      <c r="T21" s="4">
        <v>24016.81</v>
      </c>
      <c r="U21" s="4">
        <v>22000.400000000001</v>
      </c>
      <c r="V21" s="4">
        <v>22306.720000000001</v>
      </c>
      <c r="W21" s="4">
        <v>22460.87</v>
      </c>
      <c r="X21" s="4">
        <v>23198.639999999999</v>
      </c>
      <c r="Y21" s="4">
        <v>21369.75</v>
      </c>
      <c r="Z21" s="4">
        <v>21397.39</v>
      </c>
      <c r="AA21" s="4">
        <v>20921.560000000001</v>
      </c>
      <c r="AB21" s="4">
        <v>19527.96</v>
      </c>
      <c r="AC21" s="4">
        <v>22538.87</v>
      </c>
      <c r="AD21" s="4">
        <v>21017.82</v>
      </c>
      <c r="AE21" s="4">
        <v>20497.72</v>
      </c>
      <c r="AF21" s="4">
        <v>22800.35</v>
      </c>
      <c r="AG21" s="4">
        <v>20411.28</v>
      </c>
      <c r="AH21" s="4">
        <v>22153.03</v>
      </c>
      <c r="AI21" s="4">
        <v>22712.16</v>
      </c>
      <c r="AJ21" s="4">
        <v>21491.62</v>
      </c>
      <c r="AK21" s="4">
        <v>21507.15</v>
      </c>
      <c r="AL21" s="4">
        <v>22215.83</v>
      </c>
      <c r="AM21" s="4">
        <v>22983.51</v>
      </c>
      <c r="AN21" s="4">
        <v>20132.3</v>
      </c>
      <c r="AO21" s="4">
        <v>23938.92</v>
      </c>
      <c r="AP21" s="4">
        <v>21986.95</v>
      </c>
      <c r="AQ21" s="4">
        <v>24726.639999999999</v>
      </c>
      <c r="AR21" s="4">
        <v>28901.85</v>
      </c>
      <c r="AS21" s="4">
        <v>24357.360000000001</v>
      </c>
      <c r="AT21" s="4">
        <v>23847.22</v>
      </c>
      <c r="AU21" s="4">
        <v>23392.080000000002</v>
      </c>
      <c r="AV21" s="4">
        <v>22099.62</v>
      </c>
      <c r="AW21" s="39">
        <v>23230.68</v>
      </c>
      <c r="AX21" s="39">
        <v>28485.01</v>
      </c>
      <c r="AY21" s="39">
        <v>22321.3</v>
      </c>
      <c r="AZ21" s="39">
        <v>25977.59</v>
      </c>
      <c r="BA21" s="39">
        <v>26885.599999999999</v>
      </c>
      <c r="BB21" s="39">
        <v>24606.560000000001</v>
      </c>
      <c r="BC21" s="39">
        <v>25469.59</v>
      </c>
      <c r="BD21" s="39">
        <v>29294.27</v>
      </c>
      <c r="BE21" s="39">
        <v>25283.57</v>
      </c>
      <c r="BF21" s="39">
        <v>28554.61</v>
      </c>
      <c r="BG21" s="4">
        <v>26964.45</v>
      </c>
      <c r="BH21" s="58">
        <v>25950.32</v>
      </c>
      <c r="BI21" s="58">
        <v>27887.119999999999</v>
      </c>
      <c r="BJ21" s="58">
        <v>27928.16</v>
      </c>
      <c r="BK21" s="45">
        <v>26950.16</v>
      </c>
      <c r="BL21" s="39">
        <v>26477.39</v>
      </c>
      <c r="BM21" s="70">
        <v>27903.07</v>
      </c>
      <c r="BN21" s="58">
        <v>26297.87</v>
      </c>
      <c r="BO21" s="58">
        <v>26714.52</v>
      </c>
      <c r="BP21" s="39">
        <v>32725.200000000001</v>
      </c>
      <c r="BQ21" s="107">
        <v>26118.35</v>
      </c>
      <c r="BR21" s="58">
        <v>30056.560000000001</v>
      </c>
      <c r="BS21" s="58">
        <v>25009.43</v>
      </c>
      <c r="BT21" s="58">
        <v>26217.81</v>
      </c>
      <c r="BU21" s="4">
        <v>26133.93</v>
      </c>
      <c r="BV21" s="4">
        <v>26086.38</v>
      </c>
      <c r="BW21" s="4">
        <v>26461.35</v>
      </c>
      <c r="BX21" s="4">
        <v>25953.87</v>
      </c>
      <c r="BY21" s="4">
        <v>27087.74</v>
      </c>
      <c r="BZ21" s="4">
        <v>25693.27</v>
      </c>
      <c r="CA21" s="4">
        <v>27349.59</v>
      </c>
      <c r="CB21" s="4">
        <v>21176.37</v>
      </c>
      <c r="CC21" s="4" t="e">
        <v>#N/A</v>
      </c>
      <c r="CD21" s="4" t="e">
        <v>#N/A</v>
      </c>
      <c r="CE21" s="4" t="e">
        <v>#N/A</v>
      </c>
    </row>
    <row r="22" spans="1:83" x14ac:dyDescent="0.25">
      <c r="A22" t="s">
        <v>221</v>
      </c>
      <c r="B22" s="34" t="s">
        <v>222</v>
      </c>
      <c r="C22" t="s">
        <v>119</v>
      </c>
      <c r="D22" t="s">
        <v>191</v>
      </c>
      <c r="E22" t="s">
        <v>185</v>
      </c>
      <c r="F22" s="4">
        <v>9.83</v>
      </c>
      <c r="G22" s="4">
        <v>11.13</v>
      </c>
      <c r="H22" s="4">
        <v>18.28</v>
      </c>
      <c r="I22" s="4">
        <v>11.01</v>
      </c>
      <c r="J22" s="4">
        <v>14.99</v>
      </c>
      <c r="K22" s="4">
        <v>13.93</v>
      </c>
      <c r="L22" s="4">
        <v>15.98</v>
      </c>
      <c r="M22" s="4">
        <v>17.27</v>
      </c>
      <c r="N22" s="4">
        <v>18.43</v>
      </c>
      <c r="O22" s="4">
        <v>12.23</v>
      </c>
      <c r="P22" s="4">
        <v>13.5</v>
      </c>
      <c r="Q22" s="4">
        <v>12.4</v>
      </c>
      <c r="R22" s="4">
        <v>10.16</v>
      </c>
      <c r="S22" s="4">
        <v>8.65</v>
      </c>
      <c r="T22" s="4">
        <v>14.39</v>
      </c>
      <c r="U22" s="4">
        <v>8.98</v>
      </c>
      <c r="V22" s="4">
        <v>9.35</v>
      </c>
      <c r="W22" s="4">
        <v>10.85</v>
      </c>
      <c r="X22" s="4">
        <v>12.91</v>
      </c>
      <c r="Y22" s="4">
        <v>11.18</v>
      </c>
      <c r="Z22" s="4">
        <v>12.31</v>
      </c>
      <c r="AA22" s="4">
        <v>9.02</v>
      </c>
      <c r="AB22" s="4">
        <v>11.46</v>
      </c>
      <c r="AC22" s="4">
        <v>10.43</v>
      </c>
      <c r="AD22" s="4">
        <v>7.4</v>
      </c>
      <c r="AE22" s="4">
        <v>8.4600000000000009</v>
      </c>
      <c r="AF22" s="4">
        <v>12.45</v>
      </c>
      <c r="AG22" s="4">
        <v>11.42</v>
      </c>
      <c r="AH22" s="4">
        <v>8.65</v>
      </c>
      <c r="AI22" s="4">
        <v>10.199999999999999</v>
      </c>
      <c r="AJ22" s="4">
        <v>8.49</v>
      </c>
      <c r="AK22" s="4">
        <v>10.58</v>
      </c>
      <c r="AL22" s="4">
        <v>15.23</v>
      </c>
      <c r="AM22" s="4">
        <v>8.75</v>
      </c>
      <c r="AN22" s="4">
        <v>12.4</v>
      </c>
      <c r="AO22" s="4">
        <v>9.59</v>
      </c>
      <c r="AP22" s="4">
        <v>7.86</v>
      </c>
      <c r="AQ22" s="4">
        <v>13.48</v>
      </c>
      <c r="AR22" s="4">
        <v>12.2</v>
      </c>
      <c r="AS22" s="4">
        <v>9.92</v>
      </c>
      <c r="AT22" s="4">
        <v>9.52</v>
      </c>
      <c r="AU22" s="4">
        <v>11.22</v>
      </c>
      <c r="AV22" s="4">
        <v>15.96</v>
      </c>
      <c r="AW22" s="4">
        <v>9.5399999999999991</v>
      </c>
      <c r="AX22" s="4">
        <v>16.29</v>
      </c>
      <c r="AY22" s="4">
        <v>12.19</v>
      </c>
      <c r="AZ22" s="4">
        <v>11.43</v>
      </c>
      <c r="BA22" s="4">
        <v>14.5</v>
      </c>
      <c r="BB22" s="4">
        <v>9.7799999999999994</v>
      </c>
      <c r="BC22" s="4">
        <v>11.94</v>
      </c>
      <c r="BD22" s="4">
        <v>14.87</v>
      </c>
      <c r="BE22" s="4">
        <v>15.78</v>
      </c>
      <c r="BF22" s="4">
        <v>9.92</v>
      </c>
      <c r="BG22" s="4">
        <v>12.81</v>
      </c>
      <c r="BH22" s="58">
        <v>11.88</v>
      </c>
      <c r="BI22" s="58">
        <v>8.85</v>
      </c>
      <c r="BJ22" s="58">
        <v>18.010000000000002</v>
      </c>
      <c r="BK22" s="46">
        <v>10.51</v>
      </c>
      <c r="BL22" s="4">
        <v>12.68</v>
      </c>
      <c r="BM22" s="70">
        <v>13.62</v>
      </c>
      <c r="BN22" s="58">
        <v>8.44</v>
      </c>
      <c r="BO22" s="58">
        <v>8.76</v>
      </c>
      <c r="BP22" s="4">
        <v>15.09</v>
      </c>
      <c r="BQ22" s="107">
        <v>32.75</v>
      </c>
      <c r="BR22" s="58">
        <v>8.84</v>
      </c>
      <c r="BS22" s="58">
        <v>12.11</v>
      </c>
      <c r="BT22" s="58">
        <v>9.94</v>
      </c>
      <c r="BU22" s="4">
        <v>10.83</v>
      </c>
      <c r="BV22" s="4">
        <v>14.66</v>
      </c>
      <c r="BW22" s="4">
        <v>10.06</v>
      </c>
      <c r="BX22" s="4">
        <v>9.18</v>
      </c>
      <c r="BY22" s="4">
        <v>21.44</v>
      </c>
      <c r="BZ22" s="4">
        <v>7.92</v>
      </c>
      <c r="CA22" s="4">
        <v>7.44</v>
      </c>
      <c r="CB22" s="4">
        <v>7.88</v>
      </c>
      <c r="CC22" s="4" t="e">
        <v>#N/A</v>
      </c>
      <c r="CD22" s="4" t="e">
        <v>#N/A</v>
      </c>
      <c r="CE22" s="4" t="e">
        <v>#N/A</v>
      </c>
    </row>
    <row r="23" spans="1:83" x14ac:dyDescent="0.25">
      <c r="A23" t="s">
        <v>223</v>
      </c>
      <c r="B23" s="34" t="s">
        <v>224</v>
      </c>
      <c r="C23" t="s">
        <v>119</v>
      </c>
      <c r="D23" t="s">
        <v>191</v>
      </c>
      <c r="E23" t="s">
        <v>185</v>
      </c>
      <c r="F23" s="4">
        <v>5.57</v>
      </c>
      <c r="G23" s="4">
        <v>5.72</v>
      </c>
      <c r="H23" s="4">
        <v>4.88</v>
      </c>
      <c r="I23" s="4">
        <v>9.61</v>
      </c>
      <c r="J23" s="4">
        <v>5.45</v>
      </c>
      <c r="K23" s="4">
        <v>6.14</v>
      </c>
      <c r="L23" s="4">
        <v>5.72</v>
      </c>
      <c r="M23" s="4">
        <v>5.83</v>
      </c>
      <c r="N23" s="4">
        <v>5.0599999999999996</v>
      </c>
      <c r="O23" s="4">
        <v>5.71</v>
      </c>
      <c r="P23" s="4">
        <v>5.92</v>
      </c>
      <c r="Q23" s="4">
        <v>5.2</v>
      </c>
      <c r="R23" s="4">
        <v>6.32</v>
      </c>
      <c r="S23" s="4">
        <v>5.71</v>
      </c>
      <c r="T23" s="4">
        <v>9.93</v>
      </c>
      <c r="U23" s="4">
        <v>6.38</v>
      </c>
      <c r="V23" s="4">
        <v>6.52</v>
      </c>
      <c r="W23" s="4">
        <v>7.76</v>
      </c>
      <c r="X23" s="4">
        <v>5.8</v>
      </c>
      <c r="Y23" s="4">
        <v>5.16</v>
      </c>
      <c r="Z23" s="4">
        <v>5.61</v>
      </c>
      <c r="AA23" s="4">
        <v>6.17</v>
      </c>
      <c r="AB23" s="4">
        <v>5.75</v>
      </c>
      <c r="AC23" s="4">
        <v>7.15</v>
      </c>
      <c r="AD23" s="4">
        <v>4.8899999999999997</v>
      </c>
      <c r="AE23" s="4">
        <v>4.3600000000000003</v>
      </c>
      <c r="AF23" s="4">
        <v>4.91</v>
      </c>
      <c r="AG23" s="4">
        <v>4.97</v>
      </c>
      <c r="AH23" s="4">
        <v>5.94</v>
      </c>
      <c r="AI23" s="4">
        <v>5.97</v>
      </c>
      <c r="AJ23" s="4">
        <v>5.48</v>
      </c>
      <c r="AK23" s="4">
        <v>5.74</v>
      </c>
      <c r="AL23" s="4">
        <v>14.92</v>
      </c>
      <c r="AM23" s="4">
        <v>4.92</v>
      </c>
      <c r="AN23" s="4">
        <v>13.17</v>
      </c>
      <c r="AO23" s="4">
        <v>9.58</v>
      </c>
      <c r="AP23" s="4">
        <v>11.79</v>
      </c>
      <c r="AQ23" s="4">
        <v>6.2</v>
      </c>
      <c r="AR23" s="4">
        <v>5.79</v>
      </c>
      <c r="AS23" s="4">
        <v>6.79</v>
      </c>
      <c r="AT23" s="4">
        <v>11.76</v>
      </c>
      <c r="AU23" s="4">
        <v>10.09</v>
      </c>
      <c r="AV23" s="4">
        <v>17.89</v>
      </c>
      <c r="AW23" s="4">
        <v>10.9</v>
      </c>
      <c r="AX23" s="4">
        <v>10.29</v>
      </c>
      <c r="AY23" s="4">
        <v>15.2</v>
      </c>
      <c r="AZ23" s="4">
        <v>11.63</v>
      </c>
      <c r="BA23" s="4">
        <v>19.11</v>
      </c>
      <c r="BB23" s="4">
        <v>11.39</v>
      </c>
      <c r="BC23" s="4">
        <v>10.130000000000001</v>
      </c>
      <c r="BD23" s="4">
        <v>12.02</v>
      </c>
      <c r="BE23" s="4">
        <v>11.92</v>
      </c>
      <c r="BF23" s="4">
        <v>13.67</v>
      </c>
      <c r="BG23" s="4">
        <v>17.100000000000001</v>
      </c>
      <c r="BH23" s="58">
        <v>11.84</v>
      </c>
      <c r="BI23" s="58">
        <v>10.69</v>
      </c>
      <c r="BJ23" s="58">
        <v>10.48</v>
      </c>
      <c r="BK23" s="46">
        <v>12.87</v>
      </c>
      <c r="BL23" s="4">
        <v>12.46</v>
      </c>
      <c r="BM23" s="70">
        <v>10.77</v>
      </c>
      <c r="BN23" s="58">
        <v>10.5</v>
      </c>
      <c r="BO23" s="58">
        <v>11.6</v>
      </c>
      <c r="BP23" s="4">
        <v>11.2</v>
      </c>
      <c r="BQ23" s="107">
        <v>11.99</v>
      </c>
      <c r="BR23" s="58">
        <v>9.27</v>
      </c>
      <c r="BS23" s="58">
        <v>14.4</v>
      </c>
      <c r="BT23" s="58">
        <v>11.78</v>
      </c>
      <c r="BU23" s="4">
        <v>11.55</v>
      </c>
      <c r="BV23" s="4">
        <v>11.6</v>
      </c>
      <c r="BW23" s="4">
        <v>11.86</v>
      </c>
      <c r="BX23" s="4">
        <v>14.82</v>
      </c>
      <c r="BY23" s="4">
        <v>10.88</v>
      </c>
      <c r="BZ23" s="4">
        <v>9.59</v>
      </c>
      <c r="CA23" s="4">
        <v>10.68</v>
      </c>
      <c r="CB23" s="4">
        <v>10.79</v>
      </c>
      <c r="CC23" s="4" t="e">
        <v>#N/A</v>
      </c>
      <c r="CD23" s="4" t="e">
        <v>#N/A</v>
      </c>
      <c r="CE23" s="4" t="e">
        <v>#N/A</v>
      </c>
    </row>
    <row r="24" spans="1:83" x14ac:dyDescent="0.25">
      <c r="A24" t="s">
        <v>225</v>
      </c>
      <c r="B24" t="s">
        <v>226</v>
      </c>
      <c r="C24" t="s">
        <v>189</v>
      </c>
      <c r="D24" t="s">
        <v>227</v>
      </c>
      <c r="E24" t="s">
        <v>185</v>
      </c>
      <c r="F24" s="4">
        <v>116417.94</v>
      </c>
      <c r="G24" s="4">
        <v>107514.75</v>
      </c>
      <c r="H24" s="4">
        <v>112489.35</v>
      </c>
      <c r="I24" s="4">
        <v>111058.08</v>
      </c>
      <c r="J24" s="4">
        <v>113613.81</v>
      </c>
      <c r="K24" s="4">
        <v>105155.98</v>
      </c>
      <c r="L24" s="4">
        <v>114330.92</v>
      </c>
      <c r="M24" s="4">
        <v>106917.38</v>
      </c>
      <c r="N24" s="4">
        <v>109112.67</v>
      </c>
      <c r="O24" s="4">
        <v>94986.25</v>
      </c>
      <c r="P24" s="4">
        <v>91816.89</v>
      </c>
      <c r="Q24" s="4">
        <v>87554.2</v>
      </c>
      <c r="R24" s="4">
        <v>70777.16</v>
      </c>
      <c r="S24" s="4">
        <v>63057.56</v>
      </c>
      <c r="T24" s="4">
        <v>69206.259999999995</v>
      </c>
      <c r="U24" s="4">
        <v>72239.59</v>
      </c>
      <c r="V24" s="4">
        <v>72591.009999999995</v>
      </c>
      <c r="W24" s="4">
        <v>73599.86</v>
      </c>
      <c r="X24" s="4">
        <v>74044.600000000006</v>
      </c>
      <c r="Y24" s="4">
        <v>64361.05</v>
      </c>
      <c r="Z24" s="4">
        <v>60823.17</v>
      </c>
      <c r="AA24" s="4">
        <v>60727.38</v>
      </c>
      <c r="AB24" s="4">
        <v>56097.67</v>
      </c>
      <c r="AC24" s="4">
        <v>59725.99</v>
      </c>
      <c r="AD24" s="4">
        <v>49749.04</v>
      </c>
      <c r="AE24" s="4">
        <v>48085.74</v>
      </c>
      <c r="AF24" s="4">
        <v>53388.45</v>
      </c>
      <c r="AG24" s="4">
        <v>53845.87</v>
      </c>
      <c r="AH24" s="4">
        <v>60454.879999999997</v>
      </c>
      <c r="AI24" s="4">
        <v>62852.4</v>
      </c>
      <c r="AJ24" s="4">
        <v>60745.99</v>
      </c>
      <c r="AK24" s="4">
        <v>63962.32</v>
      </c>
      <c r="AL24" s="4">
        <v>61391.88</v>
      </c>
      <c r="AM24" s="4">
        <v>62473.55</v>
      </c>
      <c r="AN24" s="4">
        <v>64364.57</v>
      </c>
      <c r="AO24" s="4">
        <v>65757.36</v>
      </c>
      <c r="AP24" s="4">
        <v>66711.509999999995</v>
      </c>
      <c r="AQ24" s="4">
        <v>65431.64</v>
      </c>
      <c r="AR24" s="4">
        <v>72768.259999999995</v>
      </c>
      <c r="AS24" s="4">
        <v>65962.33</v>
      </c>
      <c r="AT24" s="4">
        <v>67581.320000000007</v>
      </c>
      <c r="AU24" s="4">
        <v>61786.74</v>
      </c>
      <c r="AV24" s="4">
        <v>64294.37</v>
      </c>
      <c r="AW24" s="4">
        <v>69362.61</v>
      </c>
      <c r="AX24" s="4">
        <v>67225.509999999995</v>
      </c>
      <c r="AY24" s="4">
        <v>72190.39</v>
      </c>
      <c r="AZ24" s="4">
        <v>75432.45</v>
      </c>
      <c r="BA24" s="4">
        <v>79168.22</v>
      </c>
      <c r="BB24" s="4">
        <v>82195.17</v>
      </c>
      <c r="BC24" s="4">
        <v>75492.5</v>
      </c>
      <c r="BD24" s="4">
        <v>80885.23</v>
      </c>
      <c r="BE24" s="4">
        <v>86839.72</v>
      </c>
      <c r="BF24" s="4">
        <v>90875.26</v>
      </c>
      <c r="BG24" s="4">
        <v>88972.73</v>
      </c>
      <c r="BH24" s="58">
        <v>92974.73</v>
      </c>
      <c r="BI24" s="58">
        <v>88033.54</v>
      </c>
      <c r="BJ24" s="58">
        <v>88755.42</v>
      </c>
      <c r="BK24" s="46">
        <v>100084.04</v>
      </c>
      <c r="BL24" s="4">
        <v>88799.64</v>
      </c>
      <c r="BM24" s="70">
        <v>85953.51</v>
      </c>
      <c r="BN24" s="58">
        <v>82696.210000000006</v>
      </c>
      <c r="BO24" s="58">
        <v>77687.81</v>
      </c>
      <c r="BP24" s="4">
        <v>84659.34</v>
      </c>
      <c r="BQ24" s="107">
        <v>85435.43</v>
      </c>
      <c r="BR24" s="58">
        <v>88964.13</v>
      </c>
      <c r="BS24" s="58">
        <v>77410.98</v>
      </c>
      <c r="BT24" s="58">
        <v>83615.42</v>
      </c>
      <c r="BU24" s="4">
        <v>78266.16</v>
      </c>
      <c r="BV24" s="4">
        <v>78318.5</v>
      </c>
      <c r="BW24" s="4">
        <v>77579.88</v>
      </c>
      <c r="BX24" s="4">
        <v>78012.12</v>
      </c>
      <c r="BY24" s="4">
        <v>84228.72</v>
      </c>
      <c r="BZ24" s="4">
        <v>85081.06</v>
      </c>
      <c r="CA24" s="4" t="e">
        <v>#N/A</v>
      </c>
      <c r="CB24" s="4" t="e">
        <v>#N/A</v>
      </c>
      <c r="CC24" s="4" t="e">
        <v>#N/A</v>
      </c>
      <c r="CD24" s="4" t="e">
        <v>#N/A</v>
      </c>
      <c r="CE24" s="4" t="e">
        <v>#N/A</v>
      </c>
    </row>
    <row r="25" spans="1:83" x14ac:dyDescent="0.25">
      <c r="A25" t="s">
        <v>228</v>
      </c>
      <c r="B25" s="34" t="s">
        <v>229</v>
      </c>
      <c r="C25" t="s">
        <v>230</v>
      </c>
      <c r="D25" t="s">
        <v>191</v>
      </c>
      <c r="E25" t="s">
        <v>185</v>
      </c>
      <c r="F25" s="4">
        <v>28.66</v>
      </c>
      <c r="G25" s="4">
        <v>17.68</v>
      </c>
      <c r="H25" s="4">
        <v>75.58</v>
      </c>
      <c r="I25" s="4">
        <v>46.32</v>
      </c>
      <c r="J25" s="4">
        <v>26.67</v>
      </c>
      <c r="K25" s="4">
        <v>62.27</v>
      </c>
      <c r="L25" s="4">
        <v>16.78</v>
      </c>
      <c r="M25" s="4">
        <v>23.27</v>
      </c>
      <c r="N25" s="4">
        <v>22.38</v>
      </c>
      <c r="O25" s="4">
        <v>24.69</v>
      </c>
      <c r="P25" s="4">
        <v>34.15</v>
      </c>
      <c r="Q25" s="4">
        <v>36.32</v>
      </c>
      <c r="R25" s="4">
        <v>53.76</v>
      </c>
      <c r="S25" s="4">
        <v>69.180000000000007</v>
      </c>
      <c r="T25" s="4">
        <v>46.68</v>
      </c>
      <c r="U25" s="4">
        <v>45.19</v>
      </c>
      <c r="V25" s="4">
        <v>35.409999999999997</v>
      </c>
      <c r="W25" s="4">
        <v>29.5</v>
      </c>
      <c r="X25" s="4">
        <v>54.46</v>
      </c>
      <c r="Y25" s="4">
        <v>29.51</v>
      </c>
      <c r="Z25" s="4">
        <v>52.36</v>
      </c>
      <c r="AA25" s="4">
        <v>58.71</v>
      </c>
      <c r="AB25" s="4">
        <v>50.88</v>
      </c>
      <c r="AC25" s="4">
        <v>45.77</v>
      </c>
      <c r="AD25" s="4">
        <v>40.71</v>
      </c>
      <c r="AE25" s="4">
        <v>30</v>
      </c>
      <c r="AF25" s="4">
        <v>30.85</v>
      </c>
      <c r="AG25" s="4">
        <v>93.74</v>
      </c>
      <c r="AH25" s="4">
        <v>27.24</v>
      </c>
      <c r="AI25" s="4">
        <v>43.91</v>
      </c>
      <c r="AJ25" s="4">
        <v>44.44</v>
      </c>
      <c r="AK25" s="4">
        <v>37.729999999999997</v>
      </c>
      <c r="AL25" s="4">
        <v>65.72</v>
      </c>
      <c r="AM25" s="4">
        <v>32.049999999999997</v>
      </c>
      <c r="AN25" s="4">
        <v>38.590000000000003</v>
      </c>
      <c r="AO25" s="4">
        <v>35.4</v>
      </c>
      <c r="AP25" s="4">
        <v>34.840000000000003</v>
      </c>
      <c r="AQ25" s="4">
        <v>31</v>
      </c>
      <c r="AR25" s="4">
        <v>23.65</v>
      </c>
      <c r="AS25" s="4">
        <v>28.94</v>
      </c>
      <c r="AT25" s="4">
        <v>31.21</v>
      </c>
      <c r="AU25" s="4">
        <v>23.82</v>
      </c>
      <c r="AV25" s="4">
        <v>20.78</v>
      </c>
      <c r="AW25" s="4">
        <v>23.26</v>
      </c>
      <c r="AX25" s="4">
        <v>28.02</v>
      </c>
      <c r="AY25" s="4">
        <v>29.82</v>
      </c>
      <c r="AZ25" s="4">
        <v>30.61</v>
      </c>
      <c r="BA25" s="4">
        <v>51.93</v>
      </c>
      <c r="BB25" s="4">
        <v>68.790000000000006</v>
      </c>
      <c r="BC25" s="4">
        <v>53.29</v>
      </c>
      <c r="BD25" s="4">
        <v>50.38</v>
      </c>
      <c r="BE25" s="4">
        <v>43.88</v>
      </c>
      <c r="BF25" s="4">
        <v>58.94</v>
      </c>
      <c r="BG25" s="4">
        <v>43.99</v>
      </c>
      <c r="BH25" s="58">
        <v>59.79</v>
      </c>
      <c r="BI25" s="58">
        <v>90.88</v>
      </c>
      <c r="BJ25" s="58">
        <v>111.15</v>
      </c>
      <c r="BK25" s="47">
        <v>120.53</v>
      </c>
      <c r="BL25" s="40">
        <v>93.88</v>
      </c>
      <c r="BM25" s="70">
        <v>79.67</v>
      </c>
      <c r="BN25" s="58">
        <v>74.2</v>
      </c>
      <c r="BO25" s="58">
        <v>58.64</v>
      </c>
      <c r="BP25" s="4">
        <v>49.74</v>
      </c>
      <c r="BQ25" s="107">
        <v>59.92</v>
      </c>
      <c r="BR25" s="58">
        <v>52.86</v>
      </c>
      <c r="BS25" s="58">
        <v>30.5</v>
      </c>
      <c r="BT25" s="58">
        <v>55.95</v>
      </c>
      <c r="BU25" s="4">
        <v>53.07</v>
      </c>
      <c r="BV25" s="4">
        <v>99.75</v>
      </c>
      <c r="BW25" s="4">
        <v>103.57</v>
      </c>
      <c r="BX25" s="4">
        <v>119.46</v>
      </c>
      <c r="BY25" s="4">
        <v>106.18</v>
      </c>
      <c r="BZ25" s="4">
        <v>74.7</v>
      </c>
      <c r="CA25" s="4">
        <v>79.03</v>
      </c>
      <c r="CB25" s="4">
        <v>49.89</v>
      </c>
      <c r="CC25" s="4" t="e">
        <v>#N/A</v>
      </c>
      <c r="CD25" s="4" t="e">
        <v>#N/A</v>
      </c>
      <c r="CE25" s="4" t="e">
        <v>#N/A</v>
      </c>
    </row>
    <row r="26" spans="1:83" x14ac:dyDescent="0.25">
      <c r="A26" t="s">
        <v>231</v>
      </c>
      <c r="B26" s="34" t="s">
        <v>232</v>
      </c>
      <c r="C26" t="s">
        <v>189</v>
      </c>
      <c r="D26" t="s">
        <v>191</v>
      </c>
      <c r="E26" t="s">
        <v>185</v>
      </c>
      <c r="F26" s="4">
        <v>2265.25</v>
      </c>
      <c r="G26" s="4">
        <v>2034.66</v>
      </c>
      <c r="H26" s="4">
        <v>2160.09</v>
      </c>
      <c r="I26" s="4">
        <v>2111.9</v>
      </c>
      <c r="J26" s="4">
        <v>2075.5100000000002</v>
      </c>
      <c r="K26" s="4">
        <v>2034.48</v>
      </c>
      <c r="L26" s="4">
        <v>2116.19</v>
      </c>
      <c r="M26" s="4">
        <v>1924.31</v>
      </c>
      <c r="N26" s="4">
        <v>2044.09</v>
      </c>
      <c r="O26" s="4">
        <v>2101.2800000000002</v>
      </c>
      <c r="P26" s="4">
        <v>1834.84</v>
      </c>
      <c r="Q26" s="4">
        <v>2028.69</v>
      </c>
      <c r="R26" s="4">
        <v>2037.48</v>
      </c>
      <c r="S26" s="4">
        <v>1804.09</v>
      </c>
      <c r="T26" s="4">
        <v>1997.96</v>
      </c>
      <c r="U26" s="4">
        <v>1900.96</v>
      </c>
      <c r="V26" s="4">
        <v>1829.71</v>
      </c>
      <c r="W26" s="4">
        <v>1900.68</v>
      </c>
      <c r="X26" s="4">
        <v>1852.97</v>
      </c>
      <c r="Y26" s="4">
        <v>1768.45</v>
      </c>
      <c r="Z26" s="4">
        <v>1871.6</v>
      </c>
      <c r="AA26" s="4">
        <v>1786.37</v>
      </c>
      <c r="AB26" s="4">
        <v>1649.08</v>
      </c>
      <c r="AC26" s="4">
        <v>1740.18</v>
      </c>
      <c r="AD26" s="4">
        <v>1700.52</v>
      </c>
      <c r="AE26" s="4">
        <v>1726.05</v>
      </c>
      <c r="AF26" s="4">
        <v>1809.07</v>
      </c>
      <c r="AG26" s="4">
        <v>1700.97</v>
      </c>
      <c r="AH26" s="4">
        <v>1770.67</v>
      </c>
      <c r="AI26" s="4">
        <v>1762.98</v>
      </c>
      <c r="AJ26" s="4">
        <v>1633.54</v>
      </c>
      <c r="AK26" s="4">
        <v>1691.15</v>
      </c>
      <c r="AL26" s="4">
        <v>1687.67</v>
      </c>
      <c r="AM26" s="4">
        <v>1638.45</v>
      </c>
      <c r="AN26" s="4">
        <v>1715.75</v>
      </c>
      <c r="AO26" s="4">
        <v>1710.3</v>
      </c>
      <c r="AP26" s="4">
        <v>1774.8</v>
      </c>
      <c r="AQ26" s="4">
        <v>1633.2</v>
      </c>
      <c r="AR26" s="4">
        <v>1794.15</v>
      </c>
      <c r="AS26" s="4">
        <v>1798.48</v>
      </c>
      <c r="AT26" s="4">
        <v>1620.33</v>
      </c>
      <c r="AU26" s="4">
        <v>1906.36</v>
      </c>
      <c r="AV26" s="4">
        <v>1626.76</v>
      </c>
      <c r="AW26" s="4">
        <v>1860.38</v>
      </c>
      <c r="AX26" s="4">
        <v>1668.37</v>
      </c>
      <c r="AY26" s="4">
        <v>1881.33</v>
      </c>
      <c r="AZ26" s="4">
        <v>1967.5</v>
      </c>
      <c r="BA26" s="4">
        <v>1972</v>
      </c>
      <c r="BB26" s="4">
        <v>1965.05</v>
      </c>
      <c r="BC26" s="4">
        <v>1896.28</v>
      </c>
      <c r="BD26" s="4">
        <v>2073.21</v>
      </c>
      <c r="BE26" s="4">
        <v>2126.79</v>
      </c>
      <c r="BF26" s="4">
        <v>2011.55</v>
      </c>
      <c r="BG26" s="4">
        <v>1882.05</v>
      </c>
      <c r="BH26" s="58">
        <v>1637.69</v>
      </c>
      <c r="BI26" s="58">
        <v>2013.41</v>
      </c>
      <c r="BJ26" s="58">
        <v>1722.83</v>
      </c>
      <c r="BK26" s="46">
        <v>1896.07</v>
      </c>
      <c r="BL26" s="4">
        <v>1838.78</v>
      </c>
      <c r="BM26" s="70">
        <v>2072.38</v>
      </c>
      <c r="BN26" s="58">
        <v>2034.77</v>
      </c>
      <c r="BO26" s="58">
        <v>1882.36</v>
      </c>
      <c r="BP26" s="4">
        <v>1975.64</v>
      </c>
      <c r="BQ26" s="107">
        <v>2089.86</v>
      </c>
      <c r="BR26" s="58">
        <v>2096.3200000000002</v>
      </c>
      <c r="BS26" s="58">
        <v>1703.24</v>
      </c>
      <c r="BT26" s="58">
        <v>1887.07</v>
      </c>
      <c r="BU26" s="4">
        <v>1859.94</v>
      </c>
      <c r="BV26" s="4">
        <v>1767.21</v>
      </c>
      <c r="BW26" s="4">
        <v>2020.8</v>
      </c>
      <c r="BX26" s="4">
        <v>2196.59</v>
      </c>
      <c r="BY26" s="4">
        <v>2244.9299999999998</v>
      </c>
      <c r="BZ26" s="4">
        <v>2218.23</v>
      </c>
      <c r="CA26" s="4">
        <v>1796.68</v>
      </c>
      <c r="CB26" s="4">
        <v>2047.41</v>
      </c>
      <c r="CC26" s="4" t="e">
        <v>#N/A</v>
      </c>
      <c r="CD26" s="4" t="e">
        <v>#N/A</v>
      </c>
      <c r="CE26" s="4" t="e">
        <v>#N/A</v>
      </c>
    </row>
    <row r="27" spans="1:83" x14ac:dyDescent="0.25">
      <c r="A27" t="s">
        <v>233</v>
      </c>
      <c r="B27" t="s">
        <v>234</v>
      </c>
      <c r="C27" t="s">
        <v>189</v>
      </c>
      <c r="D27" t="s">
        <v>191</v>
      </c>
      <c r="E27" t="s">
        <v>185</v>
      </c>
      <c r="F27" s="4">
        <v>35604.980000000003</v>
      </c>
      <c r="G27" s="4">
        <v>33692.57</v>
      </c>
      <c r="H27" s="4">
        <v>35159.26</v>
      </c>
      <c r="I27" s="4">
        <v>36214.5</v>
      </c>
      <c r="J27" s="4">
        <v>34328.42</v>
      </c>
      <c r="K27" s="4">
        <v>35767.03</v>
      </c>
      <c r="L27" s="4">
        <v>35560.339999999997</v>
      </c>
      <c r="M27" s="4">
        <v>33596.800000000003</v>
      </c>
      <c r="N27" s="4">
        <v>33999.370000000003</v>
      </c>
      <c r="O27" s="4">
        <v>32955.949999999997</v>
      </c>
      <c r="P27" s="4">
        <v>30173.26</v>
      </c>
      <c r="Q27" s="4">
        <v>29246.2</v>
      </c>
      <c r="R27" s="4">
        <v>24735.79</v>
      </c>
      <c r="S27" s="4">
        <v>25453.62</v>
      </c>
      <c r="T27" s="4">
        <v>26179.439999999999</v>
      </c>
      <c r="U27" s="4">
        <v>24545.78</v>
      </c>
      <c r="V27" s="4">
        <v>26425.24</v>
      </c>
      <c r="W27" s="4">
        <v>27314.7</v>
      </c>
      <c r="X27" s="4">
        <v>26137.87</v>
      </c>
      <c r="Y27" s="4">
        <v>23266.89</v>
      </c>
      <c r="Z27" s="4">
        <v>23431.23</v>
      </c>
      <c r="AA27" s="4">
        <v>23776.5</v>
      </c>
      <c r="AB27" s="4">
        <v>23222.97</v>
      </c>
      <c r="AC27" s="4">
        <v>22960.400000000001</v>
      </c>
      <c r="AD27" s="4">
        <v>18721.8</v>
      </c>
      <c r="AE27" s="4">
        <v>19800.75</v>
      </c>
      <c r="AF27" s="4">
        <v>21030.720000000001</v>
      </c>
      <c r="AG27" s="4">
        <v>22006.560000000001</v>
      </c>
      <c r="AH27" s="4">
        <v>21988.47</v>
      </c>
      <c r="AI27" s="4">
        <v>22664.91</v>
      </c>
      <c r="AJ27" s="4">
        <v>20873.259999999998</v>
      </c>
      <c r="AK27" s="4">
        <v>22074.89</v>
      </c>
      <c r="AL27" s="4">
        <v>23840.94</v>
      </c>
      <c r="AM27" s="4">
        <v>20885.509999999998</v>
      </c>
      <c r="AN27" s="4">
        <v>22976.01</v>
      </c>
      <c r="AO27" s="4">
        <v>23491.23</v>
      </c>
      <c r="AP27" s="4">
        <v>22582.42</v>
      </c>
      <c r="AQ27" s="4">
        <v>22800.98</v>
      </c>
      <c r="AR27" s="4">
        <v>26223.05</v>
      </c>
      <c r="AS27" s="4">
        <v>23690.400000000001</v>
      </c>
      <c r="AT27" s="4">
        <v>26702.75</v>
      </c>
      <c r="AU27" s="4">
        <v>24976.39</v>
      </c>
      <c r="AV27" s="4">
        <v>24675.87</v>
      </c>
      <c r="AW27" s="4">
        <v>25053.759999999998</v>
      </c>
      <c r="AX27" s="4">
        <v>25699.47</v>
      </c>
      <c r="AY27" s="4">
        <v>26550.240000000002</v>
      </c>
      <c r="AZ27" s="4">
        <v>27859.96</v>
      </c>
      <c r="BA27" s="4">
        <v>25995.040000000001</v>
      </c>
      <c r="BB27" s="4">
        <v>28050.21</v>
      </c>
      <c r="BC27" s="4">
        <v>28236.95</v>
      </c>
      <c r="BD27" s="4">
        <v>30630.53</v>
      </c>
      <c r="BE27" s="4">
        <v>28522.21</v>
      </c>
      <c r="BF27" s="4">
        <v>29561.34</v>
      </c>
      <c r="BG27" s="4">
        <v>29226.36</v>
      </c>
      <c r="BH27" s="58">
        <v>30366.82</v>
      </c>
      <c r="BI27" s="58">
        <v>30199.96</v>
      </c>
      <c r="BJ27" s="58">
        <v>27456.42</v>
      </c>
      <c r="BK27" s="46">
        <v>32236.59</v>
      </c>
      <c r="BL27" s="4">
        <v>29474.94</v>
      </c>
      <c r="BM27" s="70">
        <v>27699.52</v>
      </c>
      <c r="BN27" s="58">
        <v>26808.6</v>
      </c>
      <c r="BO27" s="58">
        <v>30578.99</v>
      </c>
      <c r="BP27" s="4">
        <v>30126.959999999999</v>
      </c>
      <c r="BQ27" s="107">
        <v>27940.26</v>
      </c>
      <c r="BR27" s="58">
        <v>33418.06</v>
      </c>
      <c r="BS27" s="58">
        <v>28799.47</v>
      </c>
      <c r="BT27" s="58">
        <v>29129.34</v>
      </c>
      <c r="BU27" s="4">
        <v>29100.33</v>
      </c>
      <c r="BV27" s="4">
        <v>30251.22</v>
      </c>
      <c r="BW27" s="4">
        <v>30243.11</v>
      </c>
      <c r="BX27" s="4">
        <v>30562.67</v>
      </c>
      <c r="BY27" s="4">
        <v>26969.53</v>
      </c>
      <c r="BZ27" s="4">
        <v>33171.160000000003</v>
      </c>
      <c r="CA27" s="4">
        <v>28378.45</v>
      </c>
      <c r="CB27" s="4">
        <v>26814.82</v>
      </c>
      <c r="CC27" s="4" t="e">
        <v>#N/A</v>
      </c>
      <c r="CD27" s="4" t="e">
        <v>#N/A</v>
      </c>
      <c r="CE27" s="4" t="e">
        <v>#N/A</v>
      </c>
    </row>
    <row r="28" spans="1:83" x14ac:dyDescent="0.25">
      <c r="A28" t="s">
        <v>235</v>
      </c>
      <c r="B28" t="s">
        <v>236</v>
      </c>
      <c r="C28" t="s">
        <v>189</v>
      </c>
      <c r="D28" t="s">
        <v>191</v>
      </c>
      <c r="E28" t="s">
        <v>185</v>
      </c>
      <c r="F28" s="4">
        <v>78.95</v>
      </c>
      <c r="G28" s="4">
        <v>80.739999999999995</v>
      </c>
      <c r="H28" s="4">
        <v>89.06</v>
      </c>
      <c r="I28" s="4">
        <v>90.62</v>
      </c>
      <c r="J28" s="4">
        <v>95.89</v>
      </c>
      <c r="K28" s="4">
        <v>92.7</v>
      </c>
      <c r="L28" s="4">
        <v>96.06</v>
      </c>
      <c r="M28" s="4">
        <v>91.47</v>
      </c>
      <c r="N28" s="4">
        <v>90.62</v>
      </c>
      <c r="O28" s="4">
        <v>91.76</v>
      </c>
      <c r="P28" s="4">
        <v>79.89</v>
      </c>
      <c r="Q28" s="4">
        <v>85.49</v>
      </c>
      <c r="R28" s="4">
        <v>68.16</v>
      </c>
      <c r="S28" s="4">
        <v>67.81</v>
      </c>
      <c r="T28" s="4">
        <v>80.739999999999995</v>
      </c>
      <c r="U28" s="4">
        <v>76.209999999999994</v>
      </c>
      <c r="V28" s="4">
        <v>76.34</v>
      </c>
      <c r="W28" s="4">
        <v>83.24</v>
      </c>
      <c r="X28" s="4">
        <v>80.650000000000006</v>
      </c>
      <c r="Y28" s="4">
        <v>73.459999999999994</v>
      </c>
      <c r="Z28" s="4">
        <v>75.17</v>
      </c>
      <c r="AA28" s="4">
        <v>76.92</v>
      </c>
      <c r="AB28" s="4">
        <v>69.36</v>
      </c>
      <c r="AC28" s="4">
        <v>72.91</v>
      </c>
      <c r="AD28" s="4">
        <v>58.04</v>
      </c>
      <c r="AE28" s="4">
        <v>65.150000000000006</v>
      </c>
      <c r="AF28" s="4">
        <v>71.78</v>
      </c>
      <c r="AG28" s="4">
        <v>70.34</v>
      </c>
      <c r="AH28" s="4">
        <v>75.44</v>
      </c>
      <c r="AI28" s="4">
        <v>75.39</v>
      </c>
      <c r="AJ28" s="4">
        <v>71.930000000000007</v>
      </c>
      <c r="AK28" s="4">
        <v>77.17</v>
      </c>
      <c r="AL28" s="4">
        <v>74.599999999999994</v>
      </c>
      <c r="AM28" s="4">
        <v>72.09</v>
      </c>
      <c r="AN28" s="4">
        <v>77.11</v>
      </c>
      <c r="AO28" s="4">
        <v>78.349999999999994</v>
      </c>
      <c r="AP28" s="4">
        <v>68.67</v>
      </c>
      <c r="AQ28" s="4">
        <v>72.319999999999993</v>
      </c>
      <c r="AR28" s="4">
        <v>85.32</v>
      </c>
      <c r="AS28" s="4">
        <v>76.17</v>
      </c>
      <c r="AT28" s="4">
        <v>85.34</v>
      </c>
      <c r="AU28" s="4">
        <v>83.87</v>
      </c>
      <c r="AV28" s="4">
        <v>79.489999999999995</v>
      </c>
      <c r="AW28" s="4">
        <v>85.14</v>
      </c>
      <c r="AX28" s="4">
        <v>82.36</v>
      </c>
      <c r="AY28" s="4">
        <v>84.94</v>
      </c>
      <c r="AZ28" s="4">
        <v>83.01</v>
      </c>
      <c r="BA28" s="4">
        <v>85.6</v>
      </c>
      <c r="BB28" s="4">
        <v>78.61</v>
      </c>
      <c r="BC28" s="4">
        <v>80.650000000000006</v>
      </c>
      <c r="BD28" s="4">
        <v>91.87</v>
      </c>
      <c r="BE28" s="4">
        <v>88.66</v>
      </c>
      <c r="BF28" s="4">
        <v>90.55</v>
      </c>
      <c r="BG28" s="4">
        <v>88.89</v>
      </c>
      <c r="BH28" s="58">
        <v>91.71</v>
      </c>
      <c r="BI28" s="58">
        <v>95.87</v>
      </c>
      <c r="BJ28" s="58">
        <v>86.87</v>
      </c>
      <c r="BK28" s="46">
        <v>95.9</v>
      </c>
      <c r="BL28" s="4">
        <v>90.41</v>
      </c>
      <c r="BM28" s="70">
        <v>88.41</v>
      </c>
      <c r="BN28" s="58">
        <v>81.06</v>
      </c>
      <c r="BO28" s="58">
        <v>80.41</v>
      </c>
      <c r="BP28" s="4">
        <v>87.24</v>
      </c>
      <c r="BQ28" s="107">
        <v>89.36</v>
      </c>
      <c r="BR28" s="58">
        <v>93.46</v>
      </c>
      <c r="BS28" s="58">
        <v>84.1</v>
      </c>
      <c r="BT28" s="58">
        <v>89.51</v>
      </c>
      <c r="BU28" s="4">
        <v>88.24</v>
      </c>
      <c r="BV28" s="4">
        <v>84.27</v>
      </c>
      <c r="BW28" s="4">
        <v>87.77</v>
      </c>
      <c r="BX28" s="4">
        <v>82.9</v>
      </c>
      <c r="BY28" s="4">
        <v>86.71</v>
      </c>
      <c r="BZ28" s="4">
        <v>76.56</v>
      </c>
      <c r="CA28" s="4">
        <v>78.84</v>
      </c>
      <c r="CB28" s="4">
        <v>83.21</v>
      </c>
      <c r="CC28" s="4" t="e">
        <v>#N/A</v>
      </c>
      <c r="CD28" s="4" t="e">
        <v>#N/A</v>
      </c>
      <c r="CE28" s="4" t="e">
        <v>#N/A</v>
      </c>
    </row>
    <row r="29" spans="1:83" x14ac:dyDescent="0.25">
      <c r="A29" t="s">
        <v>237</v>
      </c>
      <c r="B29" t="s">
        <v>238</v>
      </c>
      <c r="C29" t="s">
        <v>189</v>
      </c>
      <c r="D29" t="s">
        <v>227</v>
      </c>
      <c r="E29" t="s">
        <v>185</v>
      </c>
      <c r="F29" s="4">
        <v>109.01</v>
      </c>
      <c r="G29" s="4">
        <v>106.99</v>
      </c>
      <c r="H29" s="4">
        <v>123.04</v>
      </c>
      <c r="I29" s="4">
        <v>121.46</v>
      </c>
      <c r="J29" s="4">
        <v>117.95</v>
      </c>
      <c r="K29" s="4">
        <v>112.55</v>
      </c>
      <c r="L29" s="4">
        <v>120.49</v>
      </c>
      <c r="M29" s="4">
        <v>105.54</v>
      </c>
      <c r="N29" s="4">
        <v>112.77</v>
      </c>
      <c r="O29" s="4">
        <v>114.04</v>
      </c>
      <c r="P29" s="4">
        <v>105.26</v>
      </c>
      <c r="Q29" s="4">
        <v>100.47</v>
      </c>
      <c r="R29" s="4">
        <v>87.13</v>
      </c>
      <c r="S29" s="4">
        <v>88.02</v>
      </c>
      <c r="T29" s="4">
        <v>94.95</v>
      </c>
      <c r="U29" s="4">
        <v>91.2</v>
      </c>
      <c r="V29" s="4">
        <v>89.23</v>
      </c>
      <c r="W29" s="4">
        <v>92.5</v>
      </c>
      <c r="X29" s="4">
        <v>87.6</v>
      </c>
      <c r="Y29" s="4">
        <v>79.239999999999995</v>
      </c>
      <c r="Z29" s="4">
        <v>88.21</v>
      </c>
      <c r="AA29" s="4">
        <v>91.24</v>
      </c>
      <c r="AB29" s="4">
        <v>84.17</v>
      </c>
      <c r="AC29" s="4">
        <v>84.72</v>
      </c>
      <c r="AD29" s="4">
        <v>67.44</v>
      </c>
      <c r="AE29" s="4">
        <v>78.08</v>
      </c>
      <c r="AF29" s="4">
        <v>84.51</v>
      </c>
      <c r="AG29" s="4">
        <v>82.86</v>
      </c>
      <c r="AH29" s="4">
        <v>81.010000000000005</v>
      </c>
      <c r="AI29" s="4">
        <v>87.38</v>
      </c>
      <c r="AJ29" s="4">
        <v>78.62</v>
      </c>
      <c r="AK29" s="4">
        <v>81.680000000000007</v>
      </c>
      <c r="AL29" s="4">
        <v>88.96</v>
      </c>
      <c r="AM29" s="4">
        <v>87.28</v>
      </c>
      <c r="AN29" s="4">
        <v>91.81</v>
      </c>
      <c r="AO29" s="4">
        <v>92.77</v>
      </c>
      <c r="AP29" s="4">
        <v>83.38</v>
      </c>
      <c r="AQ29" s="4">
        <v>87.28</v>
      </c>
      <c r="AR29" s="4">
        <v>102.86</v>
      </c>
      <c r="AS29" s="4">
        <v>88.58</v>
      </c>
      <c r="AT29" s="4">
        <v>97.92</v>
      </c>
      <c r="AU29" s="4">
        <v>99.09</v>
      </c>
      <c r="AV29" s="4">
        <v>90.55</v>
      </c>
      <c r="AW29" s="4">
        <v>96.95</v>
      </c>
      <c r="AX29" s="4">
        <v>104.8</v>
      </c>
      <c r="AY29" s="4">
        <v>106.68</v>
      </c>
      <c r="AZ29" s="4">
        <v>110.74</v>
      </c>
      <c r="BA29" s="4">
        <v>107.7</v>
      </c>
      <c r="BB29" s="4">
        <v>105.57</v>
      </c>
      <c r="BC29" s="4">
        <v>104.82</v>
      </c>
      <c r="BD29" s="4">
        <v>119.85</v>
      </c>
      <c r="BE29" s="4">
        <v>113.21</v>
      </c>
      <c r="BF29" s="4">
        <v>113.77</v>
      </c>
      <c r="BG29" s="4">
        <v>113.95</v>
      </c>
      <c r="BH29" s="58">
        <v>110.84</v>
      </c>
      <c r="BI29" s="58">
        <v>109.75</v>
      </c>
      <c r="BJ29" s="58">
        <v>116.59</v>
      </c>
      <c r="BK29" s="46">
        <v>125.25</v>
      </c>
      <c r="BL29" s="4">
        <v>122.33</v>
      </c>
      <c r="BM29" s="70">
        <v>113.21</v>
      </c>
      <c r="BN29" s="58">
        <v>108.14</v>
      </c>
      <c r="BO29" s="58">
        <v>111.16</v>
      </c>
      <c r="BP29" s="4">
        <v>119.48</v>
      </c>
      <c r="BQ29" s="107">
        <v>115.55</v>
      </c>
      <c r="BR29" s="58">
        <v>114.49</v>
      </c>
      <c r="BS29" s="58">
        <v>105.95</v>
      </c>
      <c r="BT29" s="58">
        <v>115.84</v>
      </c>
      <c r="BU29" s="4">
        <v>105.57</v>
      </c>
      <c r="BV29" s="4">
        <v>112.92</v>
      </c>
      <c r="BW29" s="4">
        <v>119.46</v>
      </c>
      <c r="BX29" s="4">
        <v>115.18</v>
      </c>
      <c r="BY29" s="4">
        <v>113.7</v>
      </c>
      <c r="BZ29" s="4">
        <v>116.83</v>
      </c>
      <c r="CA29" s="4" t="e">
        <v>#N/A</v>
      </c>
      <c r="CB29" s="4" t="e">
        <v>#N/A</v>
      </c>
      <c r="CC29" s="4" t="e">
        <v>#N/A</v>
      </c>
      <c r="CD29" s="4" t="e">
        <v>#N/A</v>
      </c>
      <c r="CE29" s="4" t="e">
        <v>#N/A</v>
      </c>
    </row>
    <row r="30" spans="1:83" x14ac:dyDescent="0.25">
      <c r="A30" t="s">
        <v>239</v>
      </c>
      <c r="B30" s="35" t="s">
        <v>240</v>
      </c>
      <c r="C30" t="s">
        <v>188</v>
      </c>
      <c r="D30" t="s">
        <v>191</v>
      </c>
      <c r="E30" t="s">
        <v>185</v>
      </c>
      <c r="F30" s="4">
        <v>149.44</v>
      </c>
      <c r="G30" s="4">
        <v>146.1</v>
      </c>
      <c r="H30" s="4">
        <v>127.41</v>
      </c>
      <c r="I30" s="4">
        <v>137.19999999999999</v>
      </c>
      <c r="J30" s="4">
        <v>140.66999999999999</v>
      </c>
      <c r="K30" s="4">
        <v>153.28</v>
      </c>
      <c r="L30" s="4">
        <v>130.41</v>
      </c>
      <c r="M30" s="4">
        <v>133.38</v>
      </c>
      <c r="N30" s="4">
        <v>156.94</v>
      </c>
      <c r="O30" s="4">
        <v>167.33</v>
      </c>
      <c r="P30" s="4">
        <v>182.67</v>
      </c>
      <c r="Q30" s="4">
        <v>182.23</v>
      </c>
      <c r="R30" s="4">
        <v>144.51</v>
      </c>
      <c r="S30" s="4">
        <v>105.91</v>
      </c>
      <c r="T30" s="4">
        <v>126.27</v>
      </c>
      <c r="U30" s="4">
        <v>108.05</v>
      </c>
      <c r="V30" s="4">
        <v>113.3</v>
      </c>
      <c r="W30" s="4">
        <v>110.85</v>
      </c>
      <c r="X30" s="4">
        <v>108.96</v>
      </c>
      <c r="Y30" s="4">
        <v>106.62</v>
      </c>
      <c r="Z30" s="4">
        <v>113.68</v>
      </c>
      <c r="AA30" s="4">
        <v>129.76</v>
      </c>
      <c r="AB30" s="4">
        <v>129.72</v>
      </c>
      <c r="AC30" s="4">
        <v>123.3</v>
      </c>
      <c r="AD30" s="4">
        <v>103.43</v>
      </c>
      <c r="AE30" s="4">
        <v>123.47</v>
      </c>
      <c r="AF30" s="4">
        <v>102.09</v>
      </c>
      <c r="AG30" s="4">
        <v>94.4</v>
      </c>
      <c r="AH30" s="4">
        <v>99.45</v>
      </c>
      <c r="AI30" s="4">
        <v>106.25</v>
      </c>
      <c r="AJ30" s="4">
        <v>120.97</v>
      </c>
      <c r="AK30" s="4">
        <v>124.11</v>
      </c>
      <c r="AL30" s="4">
        <v>145.6</v>
      </c>
      <c r="AM30" s="4">
        <v>124.59</v>
      </c>
      <c r="AN30" s="4">
        <v>124.28</v>
      </c>
      <c r="AO30" s="4">
        <v>152.63</v>
      </c>
      <c r="AP30" s="4">
        <v>70.3</v>
      </c>
      <c r="AQ30" s="4">
        <v>88.46</v>
      </c>
      <c r="AR30" s="4">
        <v>102.97</v>
      </c>
      <c r="AS30" s="4">
        <v>77.64</v>
      </c>
      <c r="AT30" s="4">
        <v>215.9</v>
      </c>
      <c r="AU30" s="4">
        <v>175.63</v>
      </c>
      <c r="AV30" s="4">
        <v>376.51</v>
      </c>
      <c r="AW30" s="4">
        <v>99.78</v>
      </c>
      <c r="AX30" s="4">
        <v>84.03</v>
      </c>
      <c r="AY30" s="4">
        <v>111.77</v>
      </c>
      <c r="AZ30" s="4">
        <v>217.97</v>
      </c>
      <c r="BA30" s="4">
        <v>136.19</v>
      </c>
      <c r="BB30" s="4">
        <v>108.9</v>
      </c>
      <c r="BC30" s="4">
        <v>124.9</v>
      </c>
      <c r="BD30" s="4">
        <v>144.1</v>
      </c>
      <c r="BE30" s="4">
        <v>152.6</v>
      </c>
      <c r="BF30" s="4">
        <v>148</v>
      </c>
      <c r="BG30" s="4">
        <v>127.6</v>
      </c>
      <c r="BH30" s="58">
        <v>110.2</v>
      </c>
      <c r="BI30" s="58">
        <v>99.9</v>
      </c>
      <c r="BJ30" s="58">
        <v>134.19999999999999</v>
      </c>
      <c r="BK30" s="46">
        <v>134.6</v>
      </c>
      <c r="BL30" s="4">
        <v>209.1</v>
      </c>
      <c r="BM30" s="70">
        <v>218.31</v>
      </c>
      <c r="BN30" s="58">
        <v>103.83</v>
      </c>
      <c r="BO30" s="58">
        <v>154.37</v>
      </c>
      <c r="BP30" s="4">
        <v>205.76</v>
      </c>
      <c r="BQ30" s="107">
        <v>158.97</v>
      </c>
      <c r="BR30" s="58">
        <v>133.13999999999999</v>
      </c>
      <c r="BS30" s="58">
        <v>171.47</v>
      </c>
      <c r="BT30" s="58">
        <v>173.39</v>
      </c>
      <c r="BU30" s="4">
        <v>110.3</v>
      </c>
      <c r="BV30" s="4">
        <v>161.31</v>
      </c>
      <c r="BW30" s="4">
        <v>203.68</v>
      </c>
      <c r="BX30" s="4">
        <v>177.13</v>
      </c>
      <c r="BY30" s="4">
        <v>212.15</v>
      </c>
      <c r="BZ30" s="4">
        <v>145.49</v>
      </c>
      <c r="CA30" s="4">
        <v>120.44</v>
      </c>
      <c r="CB30" s="4">
        <v>86.23</v>
      </c>
      <c r="CC30" s="4" t="e">
        <v>#N/A</v>
      </c>
      <c r="CD30" s="4" t="e">
        <v>#N/A</v>
      </c>
      <c r="CE30" s="4" t="e">
        <v>#N/A</v>
      </c>
    </row>
    <row r="31" spans="1:83" x14ac:dyDescent="0.25">
      <c r="A31" t="s">
        <v>241</v>
      </c>
      <c r="B31" s="35" t="s">
        <v>242</v>
      </c>
      <c r="C31" t="s">
        <v>188</v>
      </c>
      <c r="D31" t="s">
        <v>191</v>
      </c>
      <c r="E31" t="s">
        <v>185</v>
      </c>
      <c r="F31" s="4">
        <v>69.22</v>
      </c>
      <c r="G31" s="4">
        <v>70.63</v>
      </c>
      <c r="H31" s="4">
        <v>73.63</v>
      </c>
      <c r="I31" s="4">
        <v>96.33</v>
      </c>
      <c r="J31" s="4">
        <v>74.819999999999993</v>
      </c>
      <c r="K31" s="4">
        <v>145.62</v>
      </c>
      <c r="L31" s="4">
        <v>64.91</v>
      </c>
      <c r="M31" s="4">
        <v>55.42</v>
      </c>
      <c r="N31" s="4">
        <v>79.900000000000006</v>
      </c>
      <c r="O31" s="4">
        <v>125.87</v>
      </c>
      <c r="P31" s="4">
        <v>80.59</v>
      </c>
      <c r="Q31" s="4">
        <v>92.75</v>
      </c>
      <c r="R31" s="4">
        <v>125.63</v>
      </c>
      <c r="S31" s="4">
        <v>98.83</v>
      </c>
      <c r="T31" s="4">
        <v>83.26</v>
      </c>
      <c r="U31" s="4">
        <v>77.5</v>
      </c>
      <c r="V31" s="4">
        <v>68.17</v>
      </c>
      <c r="W31" s="4">
        <v>75.989999999999995</v>
      </c>
      <c r="X31" s="4">
        <v>157.02000000000001</v>
      </c>
      <c r="Y31" s="4">
        <v>60.47</v>
      </c>
      <c r="Z31" s="4">
        <v>77.23</v>
      </c>
      <c r="AA31" s="4">
        <v>95.36</v>
      </c>
      <c r="AB31" s="4">
        <v>72.400000000000006</v>
      </c>
      <c r="AC31" s="4">
        <v>96.72</v>
      </c>
      <c r="AD31" s="4">
        <v>72.72</v>
      </c>
      <c r="AE31" s="4">
        <v>67.63</v>
      </c>
      <c r="AF31" s="4">
        <v>78.06</v>
      </c>
      <c r="AG31" s="4">
        <v>80.650000000000006</v>
      </c>
      <c r="AH31" s="4">
        <v>78.760000000000005</v>
      </c>
      <c r="AI31" s="4">
        <v>76.11</v>
      </c>
      <c r="AJ31" s="4">
        <v>65.790000000000006</v>
      </c>
      <c r="AK31" s="4">
        <v>64.61</v>
      </c>
      <c r="AL31" s="4">
        <v>91.16</v>
      </c>
      <c r="AM31" s="4">
        <v>81.63</v>
      </c>
      <c r="AN31" s="4">
        <v>61.31</v>
      </c>
      <c r="AO31" s="4">
        <v>58.32</v>
      </c>
      <c r="AP31" s="4">
        <v>68.39</v>
      </c>
      <c r="AQ31" s="4">
        <v>76.22</v>
      </c>
      <c r="AR31" s="4">
        <v>90.67</v>
      </c>
      <c r="AS31" s="4">
        <v>108.55</v>
      </c>
      <c r="AT31" s="4">
        <v>165.41</v>
      </c>
      <c r="AU31" s="4">
        <v>49.49</v>
      </c>
      <c r="AV31" s="4">
        <v>47.46</v>
      </c>
      <c r="AW31" s="39">
        <v>59.28</v>
      </c>
      <c r="AX31" s="39">
        <v>95.27</v>
      </c>
      <c r="AY31" s="39">
        <v>101.16</v>
      </c>
      <c r="AZ31" s="39">
        <v>87.24</v>
      </c>
      <c r="BA31" s="39">
        <v>104.16</v>
      </c>
      <c r="BB31" s="39">
        <v>107.92</v>
      </c>
      <c r="BC31" s="39">
        <v>98.43</v>
      </c>
      <c r="BD31" s="39">
        <v>96.79</v>
      </c>
      <c r="BE31" s="39">
        <v>106.77</v>
      </c>
      <c r="BF31" s="39">
        <v>199.06</v>
      </c>
      <c r="BG31" s="4">
        <v>87.48</v>
      </c>
      <c r="BH31" s="58">
        <v>116.63</v>
      </c>
      <c r="BI31" s="58">
        <v>162.43</v>
      </c>
      <c r="BJ31" s="58">
        <v>134.94999999999999</v>
      </c>
      <c r="BK31" s="45">
        <v>207.07</v>
      </c>
      <c r="BL31" s="39">
        <v>102.88</v>
      </c>
      <c r="BM31" s="70">
        <v>112.63</v>
      </c>
      <c r="BN31" s="58">
        <v>181.08</v>
      </c>
      <c r="BO31" s="58">
        <v>91.45</v>
      </c>
      <c r="BP31" s="39">
        <v>97.56</v>
      </c>
      <c r="BQ31" s="107">
        <v>213.12</v>
      </c>
      <c r="BR31" s="58">
        <v>120.2</v>
      </c>
      <c r="BS31" s="58">
        <v>116.7</v>
      </c>
      <c r="BT31" s="58">
        <v>92.71</v>
      </c>
      <c r="BU31" s="4">
        <v>96.79</v>
      </c>
      <c r="BV31" s="4">
        <v>61.42</v>
      </c>
      <c r="BW31" s="4">
        <v>126.97</v>
      </c>
      <c r="BX31" s="4">
        <v>125.74</v>
      </c>
      <c r="BY31" s="4">
        <v>109.09</v>
      </c>
      <c r="BZ31" s="4">
        <v>211.69</v>
      </c>
      <c r="CA31" s="4">
        <v>106.51</v>
      </c>
      <c r="CB31" s="4">
        <v>99.77</v>
      </c>
      <c r="CC31" s="4" t="e">
        <v>#N/A</v>
      </c>
      <c r="CD31" s="4" t="e">
        <v>#N/A</v>
      </c>
      <c r="CE31" s="4" t="e">
        <v>#N/A</v>
      </c>
    </row>
    <row r="32" spans="1:83" x14ac:dyDescent="0.25">
      <c r="A32" t="s">
        <v>243</v>
      </c>
      <c r="B32" s="35" t="s">
        <v>244</v>
      </c>
      <c r="C32" t="s">
        <v>188</v>
      </c>
      <c r="D32" t="s">
        <v>191</v>
      </c>
      <c r="E32" t="s">
        <v>185</v>
      </c>
      <c r="F32" s="4">
        <v>963.11</v>
      </c>
      <c r="G32" s="4">
        <v>932.47</v>
      </c>
      <c r="H32" s="4">
        <v>867.05</v>
      </c>
      <c r="I32" s="4">
        <v>920.84</v>
      </c>
      <c r="J32" s="4">
        <v>1037.46</v>
      </c>
      <c r="K32" s="4">
        <v>1031.29</v>
      </c>
      <c r="L32" s="4">
        <v>980.09</v>
      </c>
      <c r="M32" s="4">
        <v>1051.5999999999999</v>
      </c>
      <c r="N32" s="4">
        <v>985.55</v>
      </c>
      <c r="O32" s="4">
        <v>707.75</v>
      </c>
      <c r="P32" s="4">
        <v>770.21</v>
      </c>
      <c r="Q32" s="4">
        <v>1054.77</v>
      </c>
      <c r="R32" s="4">
        <v>1121.2</v>
      </c>
      <c r="S32" s="4">
        <v>1035.83</v>
      </c>
      <c r="T32" s="4">
        <v>908.54</v>
      </c>
      <c r="U32" s="4">
        <v>934.14</v>
      </c>
      <c r="V32" s="4">
        <v>714.69</v>
      </c>
      <c r="W32" s="4">
        <v>693.29</v>
      </c>
      <c r="X32" s="4">
        <v>697.91</v>
      </c>
      <c r="Y32" s="4">
        <v>727.15</v>
      </c>
      <c r="Z32" s="4">
        <v>722.42</v>
      </c>
      <c r="AA32" s="4">
        <v>673.49</v>
      </c>
      <c r="AB32" s="4">
        <v>520</v>
      </c>
      <c r="AC32" s="4">
        <v>833.72</v>
      </c>
      <c r="AD32" s="4">
        <v>816.45</v>
      </c>
      <c r="AE32" s="4">
        <v>754.72</v>
      </c>
      <c r="AF32" s="4">
        <v>746.14</v>
      </c>
      <c r="AG32" s="4">
        <v>1059.24</v>
      </c>
      <c r="AH32" s="4">
        <v>545.85</v>
      </c>
      <c r="AI32" s="4">
        <v>544.33000000000004</v>
      </c>
      <c r="AJ32" s="4">
        <v>573.38</v>
      </c>
      <c r="AK32" s="4">
        <v>409.32</v>
      </c>
      <c r="AL32" s="4">
        <v>727.05</v>
      </c>
      <c r="AM32" s="4">
        <v>516.70000000000005</v>
      </c>
      <c r="AN32" s="4">
        <v>617.03</v>
      </c>
      <c r="AO32" s="4">
        <v>587.72</v>
      </c>
      <c r="AP32" s="4">
        <v>669.82</v>
      </c>
      <c r="AQ32" s="4">
        <v>669</v>
      </c>
      <c r="AR32" s="4">
        <v>627.67999999999995</v>
      </c>
      <c r="AS32" s="4">
        <v>760.28</v>
      </c>
      <c r="AT32" s="4">
        <v>640.08000000000004</v>
      </c>
      <c r="AU32" s="4">
        <v>676.32</v>
      </c>
      <c r="AV32" s="4">
        <v>605.39</v>
      </c>
      <c r="AW32" s="4">
        <v>625.16999999999996</v>
      </c>
      <c r="AX32" s="4">
        <v>627.49</v>
      </c>
      <c r="AY32" s="4">
        <v>554.86</v>
      </c>
      <c r="AZ32" s="4">
        <v>533.42999999999995</v>
      </c>
      <c r="BA32" s="4">
        <v>616</v>
      </c>
      <c r="BB32" s="4">
        <v>662.17</v>
      </c>
      <c r="BC32" s="4">
        <v>763.25</v>
      </c>
      <c r="BD32" s="4">
        <v>769.84</v>
      </c>
      <c r="BE32" s="4">
        <v>790.7</v>
      </c>
      <c r="BF32" s="4">
        <v>797.98</v>
      </c>
      <c r="BG32" s="4">
        <v>767.59</v>
      </c>
      <c r="BH32" s="58">
        <v>822.12</v>
      </c>
      <c r="BI32" s="58">
        <v>866.77</v>
      </c>
      <c r="BJ32" s="58">
        <v>834.57</v>
      </c>
      <c r="BK32" s="46">
        <v>713</v>
      </c>
      <c r="BL32" s="4">
        <v>898.69</v>
      </c>
      <c r="BM32" s="70">
        <v>886.25</v>
      </c>
      <c r="BN32" s="58">
        <v>898.83</v>
      </c>
      <c r="BO32" s="58">
        <v>937.14</v>
      </c>
      <c r="BP32" s="4">
        <v>923.83</v>
      </c>
      <c r="BQ32" s="107">
        <v>888.24</v>
      </c>
      <c r="BR32" s="58">
        <v>935.24</v>
      </c>
      <c r="BS32" s="58">
        <v>896.15</v>
      </c>
      <c r="BT32" s="58">
        <v>909.16</v>
      </c>
      <c r="BU32" s="4">
        <v>902.78</v>
      </c>
      <c r="BV32" s="4">
        <v>892.72</v>
      </c>
      <c r="BW32" s="4">
        <v>751.44</v>
      </c>
      <c r="BX32" s="4">
        <v>779.7</v>
      </c>
      <c r="BY32" s="4">
        <v>756.69</v>
      </c>
      <c r="BZ32" s="4">
        <v>111.2</v>
      </c>
      <c r="CA32" s="4">
        <v>129.41999999999999</v>
      </c>
      <c r="CB32" s="4">
        <v>634.52</v>
      </c>
      <c r="CC32" s="4" t="e">
        <v>#N/A</v>
      </c>
      <c r="CD32" s="4" t="e">
        <v>#N/A</v>
      </c>
      <c r="CE32" s="4" t="e">
        <v>#N/A</v>
      </c>
    </row>
    <row r="33" spans="1:83" x14ac:dyDescent="0.25">
      <c r="A33" t="s">
        <v>245</v>
      </c>
      <c r="B33" s="35" t="s">
        <v>246</v>
      </c>
      <c r="C33" t="s">
        <v>188</v>
      </c>
      <c r="D33" t="s">
        <v>191</v>
      </c>
      <c r="E33" t="s">
        <v>185</v>
      </c>
      <c r="F33" s="4">
        <v>448.02</v>
      </c>
      <c r="G33" s="4">
        <v>286.17</v>
      </c>
      <c r="H33" s="4">
        <v>736.4</v>
      </c>
      <c r="I33" s="4">
        <v>536.22</v>
      </c>
      <c r="J33" s="4">
        <v>625.84</v>
      </c>
      <c r="K33" s="4">
        <v>573.33000000000004</v>
      </c>
      <c r="L33" s="4">
        <v>789.26</v>
      </c>
      <c r="M33" s="4">
        <v>516.6</v>
      </c>
      <c r="N33" s="4">
        <v>552.21</v>
      </c>
      <c r="O33" s="4">
        <v>455.8</v>
      </c>
      <c r="P33" s="4">
        <v>543.80999999999995</v>
      </c>
      <c r="Q33" s="4">
        <v>544.47</v>
      </c>
      <c r="R33" s="4">
        <v>308.98</v>
      </c>
      <c r="S33" s="4">
        <v>400.52</v>
      </c>
      <c r="T33" s="4">
        <v>490.23</v>
      </c>
      <c r="U33" s="4">
        <v>477.85</v>
      </c>
      <c r="V33" s="4">
        <v>533.61</v>
      </c>
      <c r="W33" s="4">
        <v>462.77</v>
      </c>
      <c r="X33" s="4">
        <v>474.67</v>
      </c>
      <c r="Y33" s="4">
        <v>552.78</v>
      </c>
      <c r="Z33" s="4">
        <v>446.37</v>
      </c>
      <c r="AA33" s="4">
        <v>616.66999999999996</v>
      </c>
      <c r="AB33" s="4">
        <v>528.23</v>
      </c>
      <c r="AC33" s="4">
        <v>373.53</v>
      </c>
      <c r="AD33" s="4">
        <v>364.05</v>
      </c>
      <c r="AE33" s="4">
        <v>414.83</v>
      </c>
      <c r="AF33" s="4">
        <v>988.54</v>
      </c>
      <c r="AG33" s="4">
        <v>506.83</v>
      </c>
      <c r="AH33" s="4">
        <v>505.68</v>
      </c>
      <c r="AI33" s="4">
        <v>919.86</v>
      </c>
      <c r="AJ33" s="4">
        <v>441.7</v>
      </c>
      <c r="AK33" s="4">
        <v>458.72</v>
      </c>
      <c r="AL33" s="4">
        <v>1323.41</v>
      </c>
      <c r="AM33" s="4">
        <v>599.22</v>
      </c>
      <c r="AN33" s="4">
        <v>566.92999999999995</v>
      </c>
      <c r="AO33" s="4">
        <v>1885.17</v>
      </c>
      <c r="AP33" s="4">
        <v>379.87</v>
      </c>
      <c r="AQ33" s="4">
        <v>423.87</v>
      </c>
      <c r="AR33" s="4">
        <v>975.63</v>
      </c>
      <c r="AS33" s="4">
        <v>537.27</v>
      </c>
      <c r="AT33" s="4">
        <v>564.42999999999995</v>
      </c>
      <c r="AU33" s="4">
        <v>1401.49</v>
      </c>
      <c r="AV33" s="4">
        <v>493.57</v>
      </c>
      <c r="AW33" s="4">
        <v>598.02</v>
      </c>
      <c r="AX33" s="4">
        <v>2313.4</v>
      </c>
      <c r="AY33" s="4">
        <v>636.71</v>
      </c>
      <c r="AZ33" s="4">
        <v>738.55</v>
      </c>
      <c r="BA33" s="4">
        <v>1328.78</v>
      </c>
      <c r="BB33" s="4">
        <v>482.16</v>
      </c>
      <c r="BC33" s="4">
        <v>543.80999999999995</v>
      </c>
      <c r="BD33" s="4">
        <v>1951.65</v>
      </c>
      <c r="BE33" s="4">
        <v>564.33000000000004</v>
      </c>
      <c r="BF33" s="4">
        <v>1003.75</v>
      </c>
      <c r="BG33" s="4">
        <v>847.2</v>
      </c>
      <c r="BH33" s="58">
        <v>546.9</v>
      </c>
      <c r="BI33" s="58">
        <v>657.28</v>
      </c>
      <c r="BJ33" s="58">
        <v>615.29999999999995</v>
      </c>
      <c r="BK33" s="46">
        <v>612.99</v>
      </c>
      <c r="BL33" s="4">
        <v>737.39</v>
      </c>
      <c r="BM33" s="70">
        <v>2661.3</v>
      </c>
      <c r="BN33" s="58">
        <v>1475.08</v>
      </c>
      <c r="BO33" s="58">
        <v>1154.1400000000001</v>
      </c>
      <c r="BP33" s="4">
        <v>836.63</v>
      </c>
      <c r="BQ33" s="107">
        <v>829.99</v>
      </c>
      <c r="BR33" s="58">
        <v>886.89</v>
      </c>
      <c r="BS33" s="58">
        <v>1691.78</v>
      </c>
      <c r="BT33" s="58">
        <v>2131.12</v>
      </c>
      <c r="BU33" s="4">
        <v>1260.31</v>
      </c>
      <c r="BV33" s="4">
        <v>866.26</v>
      </c>
      <c r="BW33" s="4">
        <v>833.21</v>
      </c>
      <c r="BX33" s="4">
        <v>1171.75</v>
      </c>
      <c r="BY33" s="4">
        <v>1776.94</v>
      </c>
      <c r="BZ33" s="4">
        <v>1057.83</v>
      </c>
      <c r="CA33" s="4">
        <v>1109.17</v>
      </c>
      <c r="CB33" s="4">
        <v>579.03</v>
      </c>
      <c r="CC33" s="4" t="e">
        <v>#N/A</v>
      </c>
      <c r="CD33" s="4" t="e">
        <v>#N/A</v>
      </c>
      <c r="CE33" s="4" t="e">
        <v>#N/A</v>
      </c>
    </row>
    <row r="34" spans="1:83" x14ac:dyDescent="0.25">
      <c r="A34" t="s">
        <v>247</v>
      </c>
      <c r="B34" s="35" t="s">
        <v>248</v>
      </c>
      <c r="C34" t="s">
        <v>188</v>
      </c>
      <c r="D34" t="s">
        <v>191</v>
      </c>
      <c r="E34" t="s">
        <v>185</v>
      </c>
      <c r="F34" s="4">
        <v>96.89</v>
      </c>
      <c r="G34" s="4">
        <v>121.22</v>
      </c>
      <c r="H34" s="4">
        <v>129.87</v>
      </c>
      <c r="I34" s="4">
        <v>118.56</v>
      </c>
      <c r="J34" s="4">
        <v>113.5</v>
      </c>
      <c r="K34" s="4">
        <v>127.44</v>
      </c>
      <c r="L34" s="4">
        <v>142.93</v>
      </c>
      <c r="M34" s="4">
        <v>116.29</v>
      </c>
      <c r="N34" s="4">
        <v>142.44999999999999</v>
      </c>
      <c r="O34" s="4">
        <v>140.88999999999999</v>
      </c>
      <c r="P34" s="4">
        <v>133.91999999999999</v>
      </c>
      <c r="Q34" s="4">
        <v>135.33000000000001</v>
      </c>
      <c r="R34" s="4">
        <v>84.45</v>
      </c>
      <c r="S34" s="4">
        <v>98.08</v>
      </c>
      <c r="T34" s="4">
        <v>115.02</v>
      </c>
      <c r="U34" s="4">
        <v>124.97</v>
      </c>
      <c r="V34" s="4">
        <v>130.05000000000001</v>
      </c>
      <c r="W34" s="4">
        <v>159.27000000000001</v>
      </c>
      <c r="X34" s="4">
        <v>135.59</v>
      </c>
      <c r="Y34" s="4">
        <v>120.02</v>
      </c>
      <c r="Z34" s="4">
        <v>128.19999999999999</v>
      </c>
      <c r="AA34" s="4">
        <v>127.8</v>
      </c>
      <c r="AB34" s="4">
        <v>121.76</v>
      </c>
      <c r="AC34" s="4">
        <v>141.68</v>
      </c>
      <c r="AD34" s="4">
        <v>89.68</v>
      </c>
      <c r="AE34" s="4">
        <v>138.30000000000001</v>
      </c>
      <c r="AF34" s="4">
        <v>152.21</v>
      </c>
      <c r="AG34" s="4">
        <v>141</v>
      </c>
      <c r="AH34" s="4">
        <v>141</v>
      </c>
      <c r="AI34" s="4">
        <v>156.07</v>
      </c>
      <c r="AJ34" s="4">
        <v>152.24</v>
      </c>
      <c r="AK34" s="4">
        <v>161.65</v>
      </c>
      <c r="AL34" s="4">
        <v>160.65</v>
      </c>
      <c r="AM34" s="4">
        <v>160.63</v>
      </c>
      <c r="AN34" s="4">
        <v>167.59</v>
      </c>
      <c r="AO34" s="4">
        <v>158.34</v>
      </c>
      <c r="AP34" s="4">
        <v>126.18</v>
      </c>
      <c r="AQ34" s="4">
        <v>160.02000000000001</v>
      </c>
      <c r="AR34" s="4">
        <v>178.57</v>
      </c>
      <c r="AS34" s="4">
        <v>171.17</v>
      </c>
      <c r="AT34" s="4">
        <v>149.54</v>
      </c>
      <c r="AU34" s="4">
        <v>189.6</v>
      </c>
      <c r="AV34" s="4">
        <v>195.47</v>
      </c>
      <c r="AW34" s="4">
        <v>200.75</v>
      </c>
      <c r="AX34" s="4">
        <v>218.19</v>
      </c>
      <c r="AY34" s="4">
        <v>204.53</v>
      </c>
      <c r="AZ34" s="4">
        <v>210.97</v>
      </c>
      <c r="BA34" s="4">
        <v>232.72</v>
      </c>
      <c r="BB34" s="4">
        <v>172.51</v>
      </c>
      <c r="BC34" s="4">
        <v>209.85</v>
      </c>
      <c r="BD34" s="4">
        <v>211.89</v>
      </c>
      <c r="BE34" s="4">
        <v>189.16</v>
      </c>
      <c r="BF34" s="4">
        <v>186.39</v>
      </c>
      <c r="BG34" s="4">
        <v>209.68</v>
      </c>
      <c r="BH34" s="58">
        <v>196.96</v>
      </c>
      <c r="BI34" s="58">
        <v>211.05</v>
      </c>
      <c r="BJ34" s="58">
        <v>182.52</v>
      </c>
      <c r="BK34" s="46">
        <v>230.83</v>
      </c>
      <c r="BL34" s="4">
        <v>203.07</v>
      </c>
      <c r="BM34" s="70">
        <v>208.52</v>
      </c>
      <c r="BN34" s="58">
        <v>144.32</v>
      </c>
      <c r="BO34" s="58">
        <v>192.19</v>
      </c>
      <c r="BP34" s="4">
        <v>207.3</v>
      </c>
      <c r="BQ34" s="107">
        <v>209.4</v>
      </c>
      <c r="BR34" s="58">
        <v>210.19</v>
      </c>
      <c r="BS34" s="58">
        <v>221.89</v>
      </c>
      <c r="BT34" s="58">
        <v>238.88</v>
      </c>
      <c r="BU34" s="4">
        <v>242.73</v>
      </c>
      <c r="BV34" s="4">
        <v>244.51</v>
      </c>
      <c r="BW34" s="4">
        <v>236.01</v>
      </c>
      <c r="BX34" s="4">
        <v>257.26</v>
      </c>
      <c r="BY34" s="4">
        <v>235.6</v>
      </c>
      <c r="BZ34" s="4">
        <v>176.27</v>
      </c>
      <c r="CA34" s="4">
        <v>197.59</v>
      </c>
      <c r="CB34" s="4">
        <v>172.75</v>
      </c>
      <c r="CC34" s="4" t="e">
        <v>#N/A</v>
      </c>
      <c r="CD34" s="4" t="e">
        <v>#N/A</v>
      </c>
      <c r="CE34" s="4" t="e">
        <v>#N/A</v>
      </c>
    </row>
    <row r="35" spans="1:83" x14ac:dyDescent="0.25">
      <c r="A35" t="s">
        <v>249</v>
      </c>
      <c r="B35" s="35" t="s">
        <v>250</v>
      </c>
      <c r="C35" t="s">
        <v>188</v>
      </c>
      <c r="D35" t="s">
        <v>191</v>
      </c>
      <c r="E35" t="s">
        <v>185</v>
      </c>
      <c r="F35" s="4">
        <v>1870.83</v>
      </c>
      <c r="G35" s="4">
        <v>1907.68</v>
      </c>
      <c r="H35" s="4">
        <v>1598.79</v>
      </c>
      <c r="I35" s="4">
        <v>1778.86</v>
      </c>
      <c r="J35" s="4">
        <v>2323.08</v>
      </c>
      <c r="K35" s="4">
        <v>1766.97</v>
      </c>
      <c r="L35" s="4">
        <v>2002.8</v>
      </c>
      <c r="M35" s="4">
        <v>2102.02</v>
      </c>
      <c r="N35" s="4">
        <v>2005.81</v>
      </c>
      <c r="O35" s="4">
        <v>1838.11</v>
      </c>
      <c r="P35" s="4">
        <v>1518.52</v>
      </c>
      <c r="Q35" s="4">
        <v>1115.1500000000001</v>
      </c>
      <c r="R35" s="4">
        <v>1442.54</v>
      </c>
      <c r="S35" s="4">
        <v>1209.49</v>
      </c>
      <c r="T35" s="4">
        <v>1214.1400000000001</v>
      </c>
      <c r="U35" s="4">
        <v>1008.54</v>
      </c>
      <c r="V35" s="4">
        <v>1138.52</v>
      </c>
      <c r="W35" s="4">
        <v>1079.28</v>
      </c>
      <c r="X35" s="4">
        <v>1374.03</v>
      </c>
      <c r="Y35" s="4">
        <v>730.82</v>
      </c>
      <c r="Z35" s="4">
        <v>692.89</v>
      </c>
      <c r="AA35" s="4">
        <v>1092.23</v>
      </c>
      <c r="AB35" s="4">
        <v>898.88</v>
      </c>
      <c r="AC35" s="4">
        <v>847.78</v>
      </c>
      <c r="AD35" s="4">
        <v>1037.18</v>
      </c>
      <c r="AE35" s="4">
        <v>860.69</v>
      </c>
      <c r="AF35" s="4">
        <v>818.82</v>
      </c>
      <c r="AG35" s="4">
        <v>1090.5899999999999</v>
      </c>
      <c r="AH35" s="4">
        <v>898.94</v>
      </c>
      <c r="AI35" s="4">
        <v>1082.92</v>
      </c>
      <c r="AJ35" s="4">
        <v>1237.3699999999999</v>
      </c>
      <c r="AK35" s="4">
        <v>1820.44</v>
      </c>
      <c r="AL35" s="4">
        <v>1250.52</v>
      </c>
      <c r="AM35" s="4">
        <v>946.85</v>
      </c>
      <c r="AN35" s="4">
        <v>1279.03</v>
      </c>
      <c r="AO35" s="4">
        <v>1134.24</v>
      </c>
      <c r="AP35" s="4">
        <v>1135.51</v>
      </c>
      <c r="AQ35" s="4">
        <v>1311.3</v>
      </c>
      <c r="AR35" s="4">
        <v>1209.32</v>
      </c>
      <c r="AS35" s="4">
        <v>1218.44</v>
      </c>
      <c r="AT35" s="4">
        <v>1263.97</v>
      </c>
      <c r="AU35" s="4">
        <v>1124.25</v>
      </c>
      <c r="AV35" s="4">
        <v>1135.4000000000001</v>
      </c>
      <c r="AW35" s="4">
        <v>1392.03</v>
      </c>
      <c r="AX35" s="4">
        <v>1179.1099999999999</v>
      </c>
      <c r="AY35" s="4">
        <v>1232.33</v>
      </c>
      <c r="AZ35" s="4">
        <v>1587.71</v>
      </c>
      <c r="BA35" s="4">
        <v>1530.62</v>
      </c>
      <c r="BB35" s="4">
        <v>1038.71</v>
      </c>
      <c r="BC35" s="4">
        <v>1172.42</v>
      </c>
      <c r="BD35" s="4">
        <v>1144.55</v>
      </c>
      <c r="BE35" s="4">
        <v>2296.7600000000002</v>
      </c>
      <c r="BF35" s="4">
        <v>1718.19</v>
      </c>
      <c r="BG35" s="4">
        <v>1291.6300000000001</v>
      </c>
      <c r="BH35" s="58">
        <v>2085.92</v>
      </c>
      <c r="BI35" s="58">
        <v>2131.4699999999998</v>
      </c>
      <c r="BJ35" s="58">
        <v>1394.71</v>
      </c>
      <c r="BK35" s="46">
        <v>1696.21</v>
      </c>
      <c r="BL35" s="4">
        <v>1947.9</v>
      </c>
      <c r="BM35" s="70">
        <v>1540.17</v>
      </c>
      <c r="BN35" s="58">
        <v>1279.4100000000001</v>
      </c>
      <c r="BO35" s="58">
        <v>1872.33</v>
      </c>
      <c r="BP35" s="4">
        <v>1332.57</v>
      </c>
      <c r="BQ35" s="107">
        <v>2605.41</v>
      </c>
      <c r="BR35" s="58">
        <v>1531.18</v>
      </c>
      <c r="BS35" s="58">
        <v>1358.57</v>
      </c>
      <c r="BT35" s="58">
        <v>2288.25</v>
      </c>
      <c r="BU35" s="4">
        <v>1252.21</v>
      </c>
      <c r="BV35" s="4">
        <v>1346.33</v>
      </c>
      <c r="BW35" s="4">
        <v>1955.26</v>
      </c>
      <c r="BX35" s="4">
        <v>1481.98</v>
      </c>
      <c r="BY35" s="4">
        <v>1332.26</v>
      </c>
      <c r="BZ35" s="4">
        <v>2130.21</v>
      </c>
      <c r="CA35" s="4">
        <v>1119.1600000000001</v>
      </c>
      <c r="CB35" s="4">
        <v>957.4</v>
      </c>
      <c r="CC35" s="4" t="e">
        <v>#N/A</v>
      </c>
      <c r="CD35" s="4" t="e">
        <v>#N/A</v>
      </c>
      <c r="CE35" s="4" t="e">
        <v>#N/A</v>
      </c>
    </row>
    <row r="36" spans="1:83" x14ac:dyDescent="0.25">
      <c r="A36" t="s">
        <v>251</v>
      </c>
      <c r="B36" s="35" t="s">
        <v>252</v>
      </c>
      <c r="C36" t="s">
        <v>188</v>
      </c>
      <c r="D36" t="s">
        <v>191</v>
      </c>
      <c r="E36" t="s">
        <v>185</v>
      </c>
      <c r="F36" s="4">
        <v>223.63</v>
      </c>
      <c r="G36" s="4">
        <v>216.05</v>
      </c>
      <c r="H36" s="4">
        <v>256.16000000000003</v>
      </c>
      <c r="I36" s="4">
        <v>236.94</v>
      </c>
      <c r="J36" s="4">
        <v>242.63</v>
      </c>
      <c r="K36" s="4">
        <v>244.12</v>
      </c>
      <c r="L36" s="4">
        <v>246.2</v>
      </c>
      <c r="M36" s="4">
        <v>247.62</v>
      </c>
      <c r="N36" s="4">
        <v>239.83</v>
      </c>
      <c r="O36" s="4">
        <v>272.20999999999998</v>
      </c>
      <c r="P36" s="4">
        <v>202.62</v>
      </c>
      <c r="Q36" s="4">
        <v>232.92</v>
      </c>
      <c r="R36" s="4">
        <v>155.07</v>
      </c>
      <c r="S36" s="4">
        <v>167.24</v>
      </c>
      <c r="T36" s="4">
        <v>179.08</v>
      </c>
      <c r="U36" s="4">
        <v>186.55</v>
      </c>
      <c r="V36" s="4">
        <v>194.54</v>
      </c>
      <c r="W36" s="4">
        <v>198.59</v>
      </c>
      <c r="X36" s="4">
        <v>187.04</v>
      </c>
      <c r="Y36" s="4">
        <v>190.36</v>
      </c>
      <c r="Z36" s="4">
        <v>186.08</v>
      </c>
      <c r="AA36" s="4">
        <v>187.61</v>
      </c>
      <c r="AB36" s="4">
        <v>187.35</v>
      </c>
      <c r="AC36" s="4">
        <v>184.62</v>
      </c>
      <c r="AD36" s="4">
        <v>122.19</v>
      </c>
      <c r="AE36" s="4">
        <v>158.38999999999999</v>
      </c>
      <c r="AF36" s="4">
        <v>161.99</v>
      </c>
      <c r="AG36" s="4">
        <v>165.67</v>
      </c>
      <c r="AH36" s="4">
        <v>172.35</v>
      </c>
      <c r="AI36" s="4">
        <v>168.02</v>
      </c>
      <c r="AJ36" s="4">
        <v>173.62</v>
      </c>
      <c r="AK36" s="4">
        <v>187.94</v>
      </c>
      <c r="AL36" s="4">
        <v>202.33</v>
      </c>
      <c r="AM36" s="4">
        <v>190.11</v>
      </c>
      <c r="AN36" s="4">
        <v>219.03</v>
      </c>
      <c r="AO36" s="4">
        <v>191.32</v>
      </c>
      <c r="AP36" s="4">
        <v>176.87</v>
      </c>
      <c r="AQ36" s="4">
        <v>179.87</v>
      </c>
      <c r="AR36" s="4">
        <v>221.19</v>
      </c>
      <c r="AS36" s="4">
        <v>211.58</v>
      </c>
      <c r="AT36" s="4">
        <v>215.33</v>
      </c>
      <c r="AU36" s="4">
        <v>235.6</v>
      </c>
      <c r="AV36" s="4">
        <v>212.65</v>
      </c>
      <c r="AW36" s="4">
        <v>236.32</v>
      </c>
      <c r="AX36" s="4">
        <v>257.64999999999998</v>
      </c>
      <c r="AY36" s="4">
        <v>263.51</v>
      </c>
      <c r="AZ36" s="4">
        <v>236.88</v>
      </c>
      <c r="BA36" s="4">
        <v>288.33</v>
      </c>
      <c r="BB36" s="4">
        <v>222.65</v>
      </c>
      <c r="BC36" s="4">
        <v>223.66</v>
      </c>
      <c r="BD36" s="4">
        <v>285.81</v>
      </c>
      <c r="BE36" s="4">
        <v>229.18</v>
      </c>
      <c r="BF36" s="4">
        <v>323.79000000000002</v>
      </c>
      <c r="BG36" s="4">
        <v>307.81</v>
      </c>
      <c r="BH36" s="58">
        <v>278.18</v>
      </c>
      <c r="BI36" s="58">
        <v>275.38</v>
      </c>
      <c r="BJ36" s="58">
        <v>301.18</v>
      </c>
      <c r="BK36" s="46">
        <v>302.92</v>
      </c>
      <c r="BL36" s="4">
        <v>276.2</v>
      </c>
      <c r="BM36" s="70">
        <v>328.96</v>
      </c>
      <c r="BN36" s="58">
        <v>238.77</v>
      </c>
      <c r="BO36" s="58">
        <v>264.97000000000003</v>
      </c>
      <c r="BP36" s="4">
        <v>323.36</v>
      </c>
      <c r="BQ36" s="107">
        <v>309.60000000000002</v>
      </c>
      <c r="BR36" s="58">
        <v>334.48</v>
      </c>
      <c r="BS36" s="58">
        <v>307.25</v>
      </c>
      <c r="BT36" s="58">
        <v>320.77</v>
      </c>
      <c r="BU36" s="4">
        <v>312.02</v>
      </c>
      <c r="BV36" s="4">
        <v>302.62</v>
      </c>
      <c r="BW36" s="4">
        <v>316.26</v>
      </c>
      <c r="BX36" s="4">
        <v>345.93</v>
      </c>
      <c r="BY36" s="4">
        <v>390.35</v>
      </c>
      <c r="BZ36" s="4">
        <v>262.64999999999998</v>
      </c>
      <c r="CA36" s="4">
        <v>263.62</v>
      </c>
      <c r="CB36" s="4">
        <v>251.9</v>
      </c>
      <c r="CC36" s="4" t="e">
        <v>#N/A</v>
      </c>
      <c r="CD36" s="4" t="e">
        <v>#N/A</v>
      </c>
      <c r="CE36" s="4" t="e">
        <v>#N/A</v>
      </c>
    </row>
    <row r="37" spans="1:83" x14ac:dyDescent="0.25">
      <c r="A37" t="s">
        <v>253</v>
      </c>
      <c r="B37" s="35" t="s">
        <v>254</v>
      </c>
      <c r="C37" t="s">
        <v>188</v>
      </c>
      <c r="D37" t="s">
        <v>191</v>
      </c>
      <c r="E37" t="s">
        <v>185</v>
      </c>
      <c r="F37" s="4">
        <v>7882.18</v>
      </c>
      <c r="G37" s="4">
        <v>7842.94</v>
      </c>
      <c r="H37" s="4">
        <v>6974.71</v>
      </c>
      <c r="I37" s="4">
        <v>6599.65</v>
      </c>
      <c r="J37" s="4">
        <v>6367.26</v>
      </c>
      <c r="K37" s="4">
        <v>6490.4</v>
      </c>
      <c r="L37" s="4">
        <v>6410.95</v>
      </c>
      <c r="M37" s="4">
        <v>6124.88</v>
      </c>
      <c r="N37" s="4">
        <v>7114.05</v>
      </c>
      <c r="O37" s="4">
        <v>6714.41</v>
      </c>
      <c r="P37" s="4">
        <v>5559.96</v>
      </c>
      <c r="Q37" s="4">
        <v>5352.08</v>
      </c>
      <c r="R37" s="4">
        <v>4823.18</v>
      </c>
      <c r="S37" s="4">
        <v>3795.35</v>
      </c>
      <c r="T37" s="4">
        <v>3522.49</v>
      </c>
      <c r="U37" s="4">
        <v>4053</v>
      </c>
      <c r="V37" s="4">
        <v>4218.9399999999996</v>
      </c>
      <c r="W37" s="4">
        <v>4400.7</v>
      </c>
      <c r="X37" s="4">
        <v>3962.8</v>
      </c>
      <c r="Y37" s="4">
        <v>3663.8</v>
      </c>
      <c r="Z37" s="4">
        <v>3722.5</v>
      </c>
      <c r="AA37" s="4">
        <v>3256.08</v>
      </c>
      <c r="AB37" s="4">
        <v>2776.03</v>
      </c>
      <c r="AC37" s="4">
        <v>3757.15</v>
      </c>
      <c r="AD37" s="4">
        <v>2757.36</v>
      </c>
      <c r="AE37" s="4">
        <v>2872.77</v>
      </c>
      <c r="AF37" s="4">
        <v>2653.62</v>
      </c>
      <c r="AG37" s="4">
        <v>2737.06</v>
      </c>
      <c r="AH37" s="4">
        <v>2735.12</v>
      </c>
      <c r="AI37" s="4">
        <v>2994.23</v>
      </c>
      <c r="AJ37" s="4">
        <v>3161.81</v>
      </c>
      <c r="AK37" s="4">
        <v>3024.79</v>
      </c>
      <c r="AL37" s="4">
        <v>3283.92</v>
      </c>
      <c r="AM37" s="4">
        <v>2826.87</v>
      </c>
      <c r="AN37" s="4">
        <v>3686.56</v>
      </c>
      <c r="AO37" s="4">
        <v>4002.81</v>
      </c>
      <c r="AP37" s="4">
        <v>3256.99</v>
      </c>
      <c r="AQ37" s="4">
        <v>3628.02</v>
      </c>
      <c r="AR37" s="4">
        <v>3960.87</v>
      </c>
      <c r="AS37" s="4">
        <v>4041.59</v>
      </c>
      <c r="AT37" s="4">
        <v>4152.4799999999996</v>
      </c>
      <c r="AU37" s="4">
        <v>4127.03</v>
      </c>
      <c r="AV37" s="4">
        <v>3786.07</v>
      </c>
      <c r="AW37" s="4">
        <v>3447.25</v>
      </c>
      <c r="AX37" s="4">
        <v>4134.46</v>
      </c>
      <c r="AY37" s="4">
        <v>4015.06</v>
      </c>
      <c r="AZ37" s="4">
        <v>4578.57</v>
      </c>
      <c r="BA37" s="4">
        <v>5219.93</v>
      </c>
      <c r="BB37" s="4">
        <v>4083.26</v>
      </c>
      <c r="BC37" s="4">
        <v>4687.6499999999996</v>
      </c>
      <c r="BD37" s="4">
        <v>5008.32</v>
      </c>
      <c r="BE37" s="4">
        <v>4823.04</v>
      </c>
      <c r="BF37" s="4">
        <v>4658.3500000000004</v>
      </c>
      <c r="BG37" s="4">
        <v>5469.37</v>
      </c>
      <c r="BH37" s="58">
        <v>5137.78</v>
      </c>
      <c r="BI37" s="58">
        <v>5084.13</v>
      </c>
      <c r="BJ37" s="58">
        <v>5363.12</v>
      </c>
      <c r="BK37" s="46">
        <v>5531.41</v>
      </c>
      <c r="BL37" s="4">
        <v>4681.26</v>
      </c>
      <c r="BM37" s="70">
        <v>6126.22</v>
      </c>
      <c r="BN37" s="58">
        <v>5329.74</v>
      </c>
      <c r="BO37" s="58">
        <v>4682.74</v>
      </c>
      <c r="BP37" s="4">
        <v>5800.43</v>
      </c>
      <c r="BQ37" s="107">
        <v>6361.26</v>
      </c>
      <c r="BR37" s="58">
        <v>5280.46</v>
      </c>
      <c r="BS37" s="58">
        <v>5849.25</v>
      </c>
      <c r="BT37" s="58">
        <v>5165.3900000000003</v>
      </c>
      <c r="BU37" s="4">
        <v>4612.71</v>
      </c>
      <c r="BV37" s="4">
        <v>3232.54</v>
      </c>
      <c r="BW37" s="4">
        <v>3968.77</v>
      </c>
      <c r="BX37" s="4">
        <v>3518.36</v>
      </c>
      <c r="BY37" s="4">
        <v>3876.82</v>
      </c>
      <c r="BZ37" s="4">
        <v>4994.45</v>
      </c>
      <c r="CA37" s="4">
        <v>4072.74</v>
      </c>
      <c r="CB37" s="4">
        <v>3775.95</v>
      </c>
      <c r="CC37" s="4" t="e">
        <v>#N/A</v>
      </c>
      <c r="CD37" s="4" t="e">
        <v>#N/A</v>
      </c>
      <c r="CE37" s="4" t="e">
        <v>#N/A</v>
      </c>
    </row>
    <row r="38" spans="1:83" x14ac:dyDescent="0.25">
      <c r="A38" t="s">
        <v>255</v>
      </c>
      <c r="B38" t="s">
        <v>256</v>
      </c>
      <c r="C38" t="s">
        <v>187</v>
      </c>
      <c r="D38" t="s">
        <v>257</v>
      </c>
      <c r="E38" t="s">
        <v>258</v>
      </c>
      <c r="F38" s="5">
        <v>24745.9</v>
      </c>
      <c r="G38" s="5">
        <v>21591.9</v>
      </c>
      <c r="H38" s="5">
        <v>28255</v>
      </c>
      <c r="I38" s="5">
        <v>27105.7</v>
      </c>
      <c r="J38" s="5">
        <v>27151.200000000001</v>
      </c>
      <c r="K38" s="5">
        <v>27335.9</v>
      </c>
      <c r="L38" s="5">
        <v>27269.3</v>
      </c>
      <c r="M38" s="5">
        <v>28551.599999999999</v>
      </c>
      <c r="N38" s="5">
        <v>26833.4</v>
      </c>
      <c r="O38" s="5">
        <v>27303.8</v>
      </c>
      <c r="P38" s="5">
        <v>27205.1</v>
      </c>
      <c r="Q38" s="5">
        <v>26064.400000000001</v>
      </c>
      <c r="R38" s="5">
        <v>25433.5</v>
      </c>
      <c r="S38" s="5">
        <v>20091.7</v>
      </c>
      <c r="T38" s="5">
        <v>25559.200000000001</v>
      </c>
      <c r="U38" s="5">
        <v>23786.3</v>
      </c>
      <c r="V38" s="5">
        <v>25931.3</v>
      </c>
      <c r="W38" s="5">
        <v>23382.9</v>
      </c>
      <c r="X38" s="5">
        <v>23802.5</v>
      </c>
      <c r="Y38" s="5">
        <v>24234.5</v>
      </c>
      <c r="Z38" s="5">
        <v>22910</v>
      </c>
      <c r="AA38" s="5">
        <v>24342.2</v>
      </c>
      <c r="AB38" s="5">
        <v>22524.9</v>
      </c>
      <c r="AC38" s="5">
        <v>22435</v>
      </c>
      <c r="AD38" s="5">
        <v>22073.599999999999</v>
      </c>
      <c r="AE38" s="5">
        <v>17631</v>
      </c>
      <c r="AF38" s="5">
        <v>22632</v>
      </c>
      <c r="AG38" s="5">
        <v>22048.7</v>
      </c>
      <c r="AH38" s="5">
        <v>23509.8</v>
      </c>
      <c r="AI38" s="5">
        <v>22812.400000000001</v>
      </c>
      <c r="AJ38" s="5">
        <v>24044.6</v>
      </c>
      <c r="AK38" s="5">
        <v>24536.799999999999</v>
      </c>
      <c r="AL38" s="5">
        <v>22491.200000000001</v>
      </c>
      <c r="AM38" s="5">
        <v>26652.7</v>
      </c>
      <c r="AN38" s="5">
        <v>25075.599999999999</v>
      </c>
      <c r="AO38" s="5">
        <v>25666.2</v>
      </c>
      <c r="AP38" s="5">
        <v>23652.400000000001</v>
      </c>
      <c r="AQ38" s="5">
        <v>22541.5</v>
      </c>
      <c r="AR38" s="5">
        <v>25531.5</v>
      </c>
      <c r="AS38" s="5">
        <v>24125.5</v>
      </c>
      <c r="AT38" s="5">
        <v>25322.3</v>
      </c>
      <c r="AU38" s="5">
        <v>25680</v>
      </c>
      <c r="AV38" s="5">
        <v>26939.200000000001</v>
      </c>
      <c r="AW38" s="5">
        <v>27616.7</v>
      </c>
      <c r="AX38" s="5">
        <v>28714.799999999999</v>
      </c>
      <c r="AY38" s="5">
        <v>27396.2</v>
      </c>
      <c r="AZ38" s="5">
        <v>28589.5</v>
      </c>
      <c r="BA38" s="5">
        <v>29377.4</v>
      </c>
      <c r="BB38" s="5">
        <v>27261.4</v>
      </c>
      <c r="BC38" s="5">
        <v>22169.5</v>
      </c>
      <c r="BD38" s="5">
        <v>29792.9</v>
      </c>
      <c r="BE38" s="5">
        <v>26549.3</v>
      </c>
      <c r="BF38" s="5">
        <v>28944.2</v>
      </c>
      <c r="BG38" s="5">
        <v>28110.1</v>
      </c>
      <c r="BH38" s="60">
        <v>28217.599999999999</v>
      </c>
      <c r="BI38" s="60">
        <v>28021.8</v>
      </c>
      <c r="BJ38" s="60">
        <v>29467.200000000001</v>
      </c>
      <c r="BK38" s="29">
        <v>29424</v>
      </c>
      <c r="BL38" s="5">
        <v>27681.8</v>
      </c>
      <c r="BM38" s="71">
        <v>28367.5</v>
      </c>
      <c r="BN38" s="60">
        <v>27115.9</v>
      </c>
      <c r="BO38" s="60">
        <v>20317.5</v>
      </c>
      <c r="BP38" s="5">
        <v>28449.5</v>
      </c>
      <c r="BQ38" s="108">
        <v>25559.7</v>
      </c>
      <c r="BR38" s="60">
        <v>27548.9</v>
      </c>
      <c r="BS38" s="60">
        <v>28210.7</v>
      </c>
      <c r="BT38" s="60">
        <v>28096.6</v>
      </c>
      <c r="BU38" s="5">
        <v>28780.7</v>
      </c>
      <c r="BV38" s="5">
        <v>28087.599999999999</v>
      </c>
      <c r="BW38" s="5">
        <v>28975</v>
      </c>
      <c r="BX38" s="5">
        <v>28567.4</v>
      </c>
      <c r="BY38" s="5">
        <v>29484.6</v>
      </c>
      <c r="BZ38" s="5">
        <v>25048.1</v>
      </c>
      <c r="CA38" s="5">
        <v>25369.1</v>
      </c>
      <c r="CB38" s="5">
        <v>28251.1</v>
      </c>
      <c r="CC38" s="5">
        <v>25218</v>
      </c>
      <c r="CD38" s="5">
        <v>27003.599999999999</v>
      </c>
      <c r="CE38" s="5">
        <v>27131.1</v>
      </c>
    </row>
    <row r="39" spans="1:83" x14ac:dyDescent="0.25">
      <c r="BH39" s="58"/>
    </row>
    <row r="40" spans="1:83" x14ac:dyDescent="0.25">
      <c r="B40" s="21" t="s">
        <v>259</v>
      </c>
      <c r="AZ40" t="s">
        <v>5</v>
      </c>
      <c r="BG40" t="s">
        <v>6</v>
      </c>
      <c r="BQ40" s="18">
        <f>300/3.9</f>
        <v>76.92307692307692</v>
      </c>
    </row>
    <row r="41" spans="1:83" x14ac:dyDescent="0.25">
      <c r="B41" t="s">
        <v>120</v>
      </c>
      <c r="F41" s="6">
        <f t="shared" ref="F41:Q41" si="2">(+F8*1000)+F38</f>
        <v>1573115.9</v>
      </c>
      <c r="G41" s="6">
        <f t="shared" si="2"/>
        <v>1446171.9</v>
      </c>
      <c r="H41" s="6">
        <f t="shared" si="2"/>
        <v>1647405</v>
      </c>
      <c r="I41" s="6">
        <f t="shared" si="2"/>
        <v>1620035.7</v>
      </c>
      <c r="J41" s="6">
        <f t="shared" si="2"/>
        <v>1630051.2</v>
      </c>
      <c r="K41" s="6">
        <f t="shared" si="2"/>
        <v>1606675.9</v>
      </c>
      <c r="L41" s="6">
        <f t="shared" si="2"/>
        <v>1670659.3</v>
      </c>
      <c r="M41" s="6">
        <f t="shared" si="2"/>
        <v>1525531.6</v>
      </c>
      <c r="N41" s="6">
        <f t="shared" si="2"/>
        <v>1641953.4</v>
      </c>
      <c r="O41" s="6">
        <f t="shared" si="2"/>
        <v>1651123.8</v>
      </c>
      <c r="P41" s="6">
        <f t="shared" si="2"/>
        <v>1540675.1</v>
      </c>
      <c r="Q41" s="6">
        <f t="shared" si="2"/>
        <v>1528494.4</v>
      </c>
      <c r="R41" s="6">
        <f>(+R8*1000)+R38</f>
        <v>1373173.5</v>
      </c>
      <c r="S41" s="6">
        <f t="shared" ref="S41:AV41" si="3">(+S8*1000)+S38</f>
        <v>1297051.7</v>
      </c>
      <c r="T41" s="6">
        <f t="shared" si="3"/>
        <v>1417609.2</v>
      </c>
      <c r="U41" s="6">
        <f t="shared" si="3"/>
        <v>1380576.3</v>
      </c>
      <c r="V41" s="6">
        <f t="shared" si="3"/>
        <v>1386841.3</v>
      </c>
      <c r="W41" s="6">
        <f t="shared" si="3"/>
        <v>1463462.9</v>
      </c>
      <c r="X41" s="6">
        <f t="shared" si="3"/>
        <v>1434032.5</v>
      </c>
      <c r="Y41" s="6">
        <f t="shared" si="3"/>
        <v>1303054.5</v>
      </c>
      <c r="Z41" s="6">
        <f t="shared" si="3"/>
        <v>1416190</v>
      </c>
      <c r="AA41" s="6">
        <f t="shared" si="3"/>
        <v>1427052.2</v>
      </c>
      <c r="AB41" s="6">
        <f t="shared" si="3"/>
        <v>1354474.9</v>
      </c>
      <c r="AC41" s="6">
        <f t="shared" si="3"/>
        <v>1377515</v>
      </c>
      <c r="AD41" s="6">
        <f t="shared" si="3"/>
        <v>1199463.6000000001</v>
      </c>
      <c r="AE41" s="6">
        <f t="shared" si="3"/>
        <v>1193121</v>
      </c>
      <c r="AF41" s="6">
        <f t="shared" si="3"/>
        <v>1348002</v>
      </c>
      <c r="AG41" s="6">
        <f t="shared" si="3"/>
        <v>1328538.7</v>
      </c>
      <c r="AH41" s="6">
        <f t="shared" si="3"/>
        <v>1334379.8</v>
      </c>
      <c r="AI41" s="6">
        <f t="shared" si="3"/>
        <v>1400192.4</v>
      </c>
      <c r="AJ41" s="6">
        <f t="shared" si="3"/>
        <v>1317594.6000000001</v>
      </c>
      <c r="AK41" s="6">
        <f t="shared" si="3"/>
        <v>1337036.8</v>
      </c>
      <c r="AL41" s="6">
        <f t="shared" si="3"/>
        <v>1399841.2</v>
      </c>
      <c r="AM41" s="6">
        <f t="shared" si="3"/>
        <v>1374502.7</v>
      </c>
      <c r="AN41" s="6">
        <f t="shared" si="3"/>
        <v>1426365.6</v>
      </c>
      <c r="AO41" s="6">
        <f t="shared" si="3"/>
        <v>1430496.2</v>
      </c>
      <c r="AP41" s="6">
        <f t="shared" si="3"/>
        <v>1329252.3999999999</v>
      </c>
      <c r="AQ41" s="6">
        <f t="shared" si="3"/>
        <v>1283981.5</v>
      </c>
      <c r="AR41" s="6">
        <f t="shared" si="3"/>
        <v>1540991.5</v>
      </c>
      <c r="AS41" s="6">
        <f t="shared" si="3"/>
        <v>1365805.5</v>
      </c>
      <c r="AT41" s="6">
        <f t="shared" si="3"/>
        <v>1494802.3</v>
      </c>
      <c r="AU41" s="6">
        <f t="shared" si="3"/>
        <v>1508300</v>
      </c>
      <c r="AV41" s="6">
        <f t="shared" si="3"/>
        <v>1457829.2</v>
      </c>
      <c r="AZ41" s="6">
        <f>SUM(AD41:AG41)</f>
        <v>5069125.3</v>
      </c>
      <c r="BA41" s="6"/>
      <c r="BB41" s="6"/>
      <c r="BC41" s="6"/>
      <c r="BD41" s="6"/>
      <c r="BE41" s="6"/>
      <c r="BF41" s="6"/>
      <c r="BG41" s="6">
        <f>SUM(AP41:AS41)</f>
        <v>5520030.9000000004</v>
      </c>
      <c r="BI41">
        <f>+AZ41/AZ$41*100</f>
        <v>100</v>
      </c>
      <c r="BJ41" t="e">
        <f>+BA41/BA$41*100</f>
        <v>#DIV/0!</v>
      </c>
      <c r="BK41">
        <f>+BG41/BG$41*100</f>
        <v>100</v>
      </c>
    </row>
    <row r="42" spans="1:83" x14ac:dyDescent="0.25"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Z42" s="6"/>
      <c r="BA42" s="6"/>
      <c r="BB42" s="6"/>
      <c r="BC42" s="6"/>
      <c r="BD42" s="6"/>
      <c r="BE42" s="6"/>
      <c r="BF42" s="6"/>
      <c r="BG42" s="6"/>
    </row>
    <row r="43" spans="1:83" x14ac:dyDescent="0.25">
      <c r="B43" t="s">
        <v>260</v>
      </c>
      <c r="F43" s="6">
        <f t="shared" ref="F43:Q43" si="4">(+F10*1000)-SUM(F14:F16)</f>
        <v>779821.48</v>
      </c>
      <c r="G43" s="6">
        <f t="shared" si="4"/>
        <v>784597.42</v>
      </c>
      <c r="H43" s="6">
        <f t="shared" si="4"/>
        <v>856093.69</v>
      </c>
      <c r="I43" s="6">
        <f t="shared" si="4"/>
        <v>816857.84</v>
      </c>
      <c r="J43" s="6">
        <f t="shared" si="4"/>
        <v>816590.57</v>
      </c>
      <c r="K43" s="6">
        <f t="shared" si="4"/>
        <v>818934.3</v>
      </c>
      <c r="L43" s="6">
        <f t="shared" si="4"/>
        <v>835120.98</v>
      </c>
      <c r="M43" s="6">
        <f t="shared" si="4"/>
        <v>724380.15</v>
      </c>
      <c r="N43" s="6">
        <f t="shared" si="4"/>
        <v>819954.13</v>
      </c>
      <c r="O43" s="6">
        <f t="shared" si="4"/>
        <v>847397.42999999993</v>
      </c>
      <c r="P43" s="6">
        <f t="shared" si="4"/>
        <v>775454.01</v>
      </c>
      <c r="Q43" s="6">
        <f t="shared" si="4"/>
        <v>746540.3</v>
      </c>
      <c r="R43" s="6">
        <f t="shared" ref="R43:AV43" si="5">(+R10*1000)-SUM(R14:R16)</f>
        <v>681615.86</v>
      </c>
      <c r="S43" s="6">
        <f t="shared" si="5"/>
        <v>681437.75</v>
      </c>
      <c r="T43" s="6">
        <f t="shared" si="5"/>
        <v>756063.58000000007</v>
      </c>
      <c r="U43" s="6">
        <f t="shared" si="5"/>
        <v>704883.29</v>
      </c>
      <c r="V43" s="6">
        <f t="shared" si="5"/>
        <v>698297.35</v>
      </c>
      <c r="W43" s="6">
        <f t="shared" si="5"/>
        <v>751955.51</v>
      </c>
      <c r="X43" s="6">
        <f t="shared" si="5"/>
        <v>728292.85</v>
      </c>
      <c r="Y43" s="6">
        <f t="shared" si="5"/>
        <v>636885.81000000006</v>
      </c>
      <c r="Z43" s="6">
        <f t="shared" si="5"/>
        <v>725105.21</v>
      </c>
      <c r="AA43" s="6">
        <f t="shared" si="5"/>
        <v>744060.76</v>
      </c>
      <c r="AB43" s="6">
        <f t="shared" si="5"/>
        <v>693144.35</v>
      </c>
      <c r="AC43" s="6">
        <f t="shared" si="5"/>
        <v>680266.67</v>
      </c>
      <c r="AD43" s="6">
        <f t="shared" si="5"/>
        <v>619471.74</v>
      </c>
      <c r="AE43" s="6">
        <f t="shared" si="5"/>
        <v>666132.99</v>
      </c>
      <c r="AF43" s="6">
        <f t="shared" si="5"/>
        <v>729082.6</v>
      </c>
      <c r="AG43" s="6">
        <f t="shared" si="5"/>
        <v>711343.22</v>
      </c>
      <c r="AH43" s="6">
        <f t="shared" si="5"/>
        <v>694460.17</v>
      </c>
      <c r="AI43" s="6">
        <f t="shared" si="5"/>
        <v>739436.67</v>
      </c>
      <c r="AJ43" s="6">
        <f t="shared" si="5"/>
        <v>682214.31</v>
      </c>
      <c r="AK43" s="6">
        <f t="shared" si="5"/>
        <v>669022.57000000007</v>
      </c>
      <c r="AL43" s="6">
        <f t="shared" si="5"/>
        <v>734095.79</v>
      </c>
      <c r="AM43" s="6">
        <f t="shared" si="5"/>
        <v>720996.83</v>
      </c>
      <c r="AN43" s="6">
        <f t="shared" si="5"/>
        <v>737391.73</v>
      </c>
      <c r="AO43" s="6">
        <f t="shared" si="5"/>
        <v>716341.85</v>
      </c>
      <c r="AP43" s="6">
        <f t="shared" si="5"/>
        <v>677339.29</v>
      </c>
      <c r="AQ43" s="6">
        <f t="shared" si="5"/>
        <v>692315.11</v>
      </c>
      <c r="AR43" s="6">
        <f t="shared" si="5"/>
        <v>807708.19</v>
      </c>
      <c r="AS43" s="6">
        <f t="shared" si="5"/>
        <v>694708.34</v>
      </c>
      <c r="AT43" s="6">
        <f t="shared" si="5"/>
        <v>771567.96</v>
      </c>
      <c r="AU43" s="6">
        <f t="shared" si="5"/>
        <v>781251.96</v>
      </c>
      <c r="AV43" s="6">
        <f t="shared" si="5"/>
        <v>745522.52</v>
      </c>
      <c r="AZ43" s="6">
        <f t="shared" ref="AZ43:AZ55" si="6">SUM(AD43:AG43)</f>
        <v>2726030.55</v>
      </c>
      <c r="BA43" s="6"/>
      <c r="BB43" s="6"/>
      <c r="BC43" s="6"/>
      <c r="BD43" s="6"/>
      <c r="BE43" s="6"/>
      <c r="BF43" s="6"/>
      <c r="BG43" s="6">
        <f t="shared" ref="BG43:BG55" si="7">SUM(AP43:AS43)</f>
        <v>2872070.9299999997</v>
      </c>
      <c r="BI43" s="5">
        <f t="shared" ref="BI43:BJ55" si="8">+AZ43/AZ$41*100</f>
        <v>53.777138829059915</v>
      </c>
      <c r="BJ43" s="5" t="e">
        <f t="shared" si="8"/>
        <v>#DIV/0!</v>
      </c>
      <c r="BK43" s="5">
        <f t="shared" ref="BK43:BK55" si="9">+BG43/BG$41*100</f>
        <v>52.029979216239518</v>
      </c>
      <c r="BL43" s="5"/>
    </row>
    <row r="44" spans="1:83" x14ac:dyDescent="0.25">
      <c r="B44" s="32" t="s">
        <v>186</v>
      </c>
      <c r="F44" s="6">
        <f t="shared" ref="F44:Q44" si="10">+F45+F46+F47</f>
        <v>565769.85</v>
      </c>
      <c r="G44" s="6">
        <f t="shared" si="10"/>
        <v>575028.26</v>
      </c>
      <c r="H44" s="6">
        <f t="shared" si="10"/>
        <v>628783.67000000004</v>
      </c>
      <c r="I44" s="6">
        <f t="shared" si="10"/>
        <v>603819.05000000005</v>
      </c>
      <c r="J44" s="6">
        <f t="shared" si="10"/>
        <v>599352.14</v>
      </c>
      <c r="K44" s="6">
        <f t="shared" si="10"/>
        <v>604938.51</v>
      </c>
      <c r="L44" s="6">
        <f t="shared" si="10"/>
        <v>620339.96</v>
      </c>
      <c r="M44" s="6">
        <f t="shared" si="10"/>
        <v>529243.07999999996</v>
      </c>
      <c r="N44" s="6">
        <f t="shared" si="10"/>
        <v>603218.91999999993</v>
      </c>
      <c r="O44" s="6">
        <f t="shared" si="10"/>
        <v>625056.92000000004</v>
      </c>
      <c r="P44" s="6">
        <f t="shared" si="10"/>
        <v>564880.66999999993</v>
      </c>
      <c r="Q44" s="6">
        <f t="shared" si="10"/>
        <v>548661.89</v>
      </c>
      <c r="R44" s="6">
        <f>+R45+R46+R47</f>
        <v>499124.47999999998</v>
      </c>
      <c r="S44" s="6">
        <f t="shared" ref="S44:AV44" si="11">+S45+S46+S47</f>
        <v>506691.38</v>
      </c>
      <c r="T44" s="6">
        <f t="shared" si="11"/>
        <v>553714.25</v>
      </c>
      <c r="U44" s="6">
        <f t="shared" si="11"/>
        <v>523141.43999999994</v>
      </c>
      <c r="V44" s="6">
        <f t="shared" si="11"/>
        <v>512304.81999999995</v>
      </c>
      <c r="W44" s="6">
        <f t="shared" si="11"/>
        <v>559262.92000000004</v>
      </c>
      <c r="X44" s="6">
        <f t="shared" si="11"/>
        <v>543978.98</v>
      </c>
      <c r="Y44" s="6">
        <f t="shared" si="11"/>
        <v>462678.89</v>
      </c>
      <c r="Z44" s="6">
        <f t="shared" si="11"/>
        <v>539659.04</v>
      </c>
      <c r="AA44" s="6">
        <f t="shared" si="11"/>
        <v>556431.81999999995</v>
      </c>
      <c r="AB44" s="6">
        <f t="shared" si="11"/>
        <v>513222.52999999997</v>
      </c>
      <c r="AC44" s="6">
        <f t="shared" si="11"/>
        <v>498317.75</v>
      </c>
      <c r="AD44" s="6">
        <f t="shared" si="11"/>
        <v>455029.28</v>
      </c>
      <c r="AE44" s="6">
        <f t="shared" si="11"/>
        <v>501047.85000000003</v>
      </c>
      <c r="AF44" s="6">
        <f t="shared" si="11"/>
        <v>548620.97</v>
      </c>
      <c r="AG44" s="6">
        <f t="shared" si="11"/>
        <v>532155.22</v>
      </c>
      <c r="AH44" s="6">
        <f t="shared" si="11"/>
        <v>515688.62</v>
      </c>
      <c r="AI44" s="6">
        <f t="shared" si="11"/>
        <v>555409.01</v>
      </c>
      <c r="AJ44" s="6">
        <f t="shared" si="11"/>
        <v>510047.32</v>
      </c>
      <c r="AK44" s="6">
        <f t="shared" si="11"/>
        <v>493370.82999999996</v>
      </c>
      <c r="AL44" s="6">
        <f t="shared" si="11"/>
        <v>550130.64999999991</v>
      </c>
      <c r="AM44" s="6">
        <f t="shared" si="11"/>
        <v>536721.16</v>
      </c>
      <c r="AN44" s="6">
        <f t="shared" si="11"/>
        <v>544090.72</v>
      </c>
      <c r="AO44" s="6">
        <f t="shared" si="11"/>
        <v>519094.55000000005</v>
      </c>
      <c r="AP44" s="6">
        <f t="shared" si="11"/>
        <v>495688.33999999997</v>
      </c>
      <c r="AQ44" s="6">
        <f t="shared" si="11"/>
        <v>515746.25999999995</v>
      </c>
      <c r="AR44" s="6">
        <f t="shared" si="11"/>
        <v>602416.87</v>
      </c>
      <c r="AS44" s="6">
        <f t="shared" si="11"/>
        <v>516541.68000000005</v>
      </c>
      <c r="AT44" s="6">
        <f t="shared" si="11"/>
        <v>570270.73</v>
      </c>
      <c r="AU44" s="6">
        <f t="shared" si="11"/>
        <v>582449.11</v>
      </c>
      <c r="AV44" s="6">
        <f t="shared" si="11"/>
        <v>555586.9</v>
      </c>
      <c r="AZ44" s="6">
        <f t="shared" si="6"/>
        <v>2036853.32</v>
      </c>
      <c r="BA44" s="6"/>
      <c r="BB44" s="6"/>
      <c r="BC44" s="6"/>
      <c r="BD44" s="6"/>
      <c r="BE44" s="6"/>
      <c r="BF44" s="6"/>
      <c r="BG44" s="6">
        <f t="shared" si="7"/>
        <v>2130393.15</v>
      </c>
      <c r="BI44" s="5">
        <f t="shared" si="8"/>
        <v>40.181554004987809</v>
      </c>
      <c r="BJ44" s="5" t="e">
        <f t="shared" si="8"/>
        <v>#DIV/0!</v>
      </c>
      <c r="BK44" s="5">
        <f t="shared" si="9"/>
        <v>38.593862762616055</v>
      </c>
      <c r="BL44" s="5"/>
    </row>
    <row r="45" spans="1:83" x14ac:dyDescent="0.25">
      <c r="B45" s="33" t="s">
        <v>261</v>
      </c>
      <c r="F45" s="6">
        <f t="shared" ref="F45:Q45" si="12">+F11</f>
        <v>388724.5</v>
      </c>
      <c r="G45" s="6">
        <f t="shared" si="12"/>
        <v>394671.2</v>
      </c>
      <c r="H45" s="6">
        <f t="shared" si="12"/>
        <v>424186.9</v>
      </c>
      <c r="I45" s="6">
        <f t="shared" si="12"/>
        <v>410789.9</v>
      </c>
      <c r="J45" s="6">
        <f t="shared" si="12"/>
        <v>406162</v>
      </c>
      <c r="K45" s="6">
        <f t="shared" si="12"/>
        <v>408377.4</v>
      </c>
      <c r="L45" s="6">
        <f t="shared" si="12"/>
        <v>426899.9</v>
      </c>
      <c r="M45" s="6">
        <f t="shared" si="12"/>
        <v>336414.1</v>
      </c>
      <c r="N45" s="6">
        <f t="shared" si="12"/>
        <v>410356.8</v>
      </c>
      <c r="O45" s="6">
        <f t="shared" si="12"/>
        <v>417748.4</v>
      </c>
      <c r="P45" s="6">
        <f t="shared" si="12"/>
        <v>376912.7</v>
      </c>
      <c r="Q45" s="6">
        <f t="shared" si="12"/>
        <v>357151.8</v>
      </c>
      <c r="R45" s="6">
        <f t="shared" ref="R45:AV45" si="13">+R11</f>
        <v>325671.8</v>
      </c>
      <c r="S45" s="6">
        <f t="shared" si="13"/>
        <v>338233.4</v>
      </c>
      <c r="T45" s="6">
        <f t="shared" si="13"/>
        <v>362853.6</v>
      </c>
      <c r="U45" s="6">
        <f t="shared" si="13"/>
        <v>340075.6</v>
      </c>
      <c r="V45" s="6">
        <f t="shared" si="13"/>
        <v>336567.1</v>
      </c>
      <c r="W45" s="6">
        <f t="shared" si="13"/>
        <v>375694.9</v>
      </c>
      <c r="X45" s="6">
        <f t="shared" si="13"/>
        <v>365745.5</v>
      </c>
      <c r="Y45" s="6">
        <f t="shared" si="13"/>
        <v>291896.5</v>
      </c>
      <c r="Z45" s="6">
        <f t="shared" si="13"/>
        <v>360946</v>
      </c>
      <c r="AA45" s="6">
        <f t="shared" si="13"/>
        <v>371348.3</v>
      </c>
      <c r="AB45" s="6">
        <f t="shared" si="13"/>
        <v>343695.3</v>
      </c>
      <c r="AC45" s="6">
        <f t="shared" si="13"/>
        <v>326427.90000000002</v>
      </c>
      <c r="AD45" s="6">
        <f t="shared" si="13"/>
        <v>301344.40000000002</v>
      </c>
      <c r="AE45" s="6">
        <f t="shared" si="13"/>
        <v>337730.5</v>
      </c>
      <c r="AF45" s="6">
        <f t="shared" si="13"/>
        <v>366071.3</v>
      </c>
      <c r="AG45" s="6">
        <f t="shared" si="13"/>
        <v>359547.6</v>
      </c>
      <c r="AH45" s="6">
        <f t="shared" si="13"/>
        <v>349392.3</v>
      </c>
      <c r="AI45" s="6">
        <f t="shared" si="13"/>
        <v>373264.9</v>
      </c>
      <c r="AJ45" s="6">
        <f t="shared" si="13"/>
        <v>338798</v>
      </c>
      <c r="AK45" s="6">
        <f t="shared" si="13"/>
        <v>318108.09999999998</v>
      </c>
      <c r="AL45" s="6">
        <f t="shared" si="13"/>
        <v>367057.1</v>
      </c>
      <c r="AM45" s="6">
        <f t="shared" si="13"/>
        <v>351408.9</v>
      </c>
      <c r="AN45" s="6">
        <f t="shared" si="13"/>
        <v>365267.9</v>
      </c>
      <c r="AO45" s="6">
        <f t="shared" si="13"/>
        <v>334783.90000000002</v>
      </c>
      <c r="AP45" s="6">
        <f t="shared" si="13"/>
        <v>330524</v>
      </c>
      <c r="AQ45" s="6">
        <f t="shared" si="13"/>
        <v>340662.6</v>
      </c>
      <c r="AR45" s="6">
        <f t="shared" si="13"/>
        <v>403136.8</v>
      </c>
      <c r="AS45" s="6">
        <f t="shared" si="13"/>
        <v>335456.7</v>
      </c>
      <c r="AT45" s="6">
        <f t="shared" si="13"/>
        <v>390123.3</v>
      </c>
      <c r="AU45" s="6">
        <f t="shared" si="13"/>
        <v>389792.1</v>
      </c>
      <c r="AV45" s="6">
        <f t="shared" si="13"/>
        <v>375685.1</v>
      </c>
      <c r="AZ45" s="6">
        <f t="shared" si="6"/>
        <v>1364693.7999999998</v>
      </c>
      <c r="BA45" s="6"/>
      <c r="BB45" s="6"/>
      <c r="BC45" s="6"/>
      <c r="BD45" s="6"/>
      <c r="BE45" s="6"/>
      <c r="BF45" s="6"/>
      <c r="BG45" s="6">
        <f t="shared" si="7"/>
        <v>1409780.0999999999</v>
      </c>
      <c r="BI45" s="5">
        <f t="shared" si="8"/>
        <v>26.92168212926202</v>
      </c>
      <c r="BJ45" s="5" t="e">
        <f t="shared" si="8"/>
        <v>#DIV/0!</v>
      </c>
      <c r="BK45" s="5">
        <f t="shared" si="9"/>
        <v>25.539351600368754</v>
      </c>
      <c r="BL45" s="5"/>
    </row>
    <row r="46" spans="1:83" x14ac:dyDescent="0.25">
      <c r="B46" s="33" t="s">
        <v>262</v>
      </c>
      <c r="F46" s="6">
        <f t="shared" ref="F46:Q46" si="14">+F12</f>
        <v>50531.040000000001</v>
      </c>
      <c r="G46" s="6">
        <f t="shared" si="14"/>
        <v>56768.25</v>
      </c>
      <c r="H46" s="6">
        <f t="shared" si="14"/>
        <v>62415.01</v>
      </c>
      <c r="I46" s="6">
        <f t="shared" si="14"/>
        <v>59156.17</v>
      </c>
      <c r="J46" s="6">
        <f t="shared" si="14"/>
        <v>55075.03</v>
      </c>
      <c r="K46" s="6">
        <f t="shared" si="14"/>
        <v>58206.33</v>
      </c>
      <c r="L46" s="6">
        <f t="shared" si="14"/>
        <v>60245.13</v>
      </c>
      <c r="M46" s="6">
        <f t="shared" si="14"/>
        <v>55410.6</v>
      </c>
      <c r="N46" s="6">
        <f t="shared" si="14"/>
        <v>59510.85</v>
      </c>
      <c r="O46" s="6">
        <f t="shared" si="14"/>
        <v>61885.19</v>
      </c>
      <c r="P46" s="6">
        <f t="shared" si="14"/>
        <v>53243.73</v>
      </c>
      <c r="Q46" s="6">
        <f t="shared" si="14"/>
        <v>57766.13</v>
      </c>
      <c r="R46" s="6">
        <f t="shared" ref="R46:AV46" si="15">+R12</f>
        <v>51907.35</v>
      </c>
      <c r="S46" s="6">
        <f t="shared" si="15"/>
        <v>50107.08</v>
      </c>
      <c r="T46" s="6">
        <f t="shared" si="15"/>
        <v>57537.73</v>
      </c>
      <c r="U46" s="6">
        <f t="shared" si="15"/>
        <v>54779.73</v>
      </c>
      <c r="V46" s="6">
        <f t="shared" si="15"/>
        <v>47542.75</v>
      </c>
      <c r="W46" s="6">
        <f t="shared" si="15"/>
        <v>52564.73</v>
      </c>
      <c r="X46" s="6">
        <f t="shared" si="15"/>
        <v>54063.47</v>
      </c>
      <c r="Y46" s="6">
        <f t="shared" si="15"/>
        <v>47716.61</v>
      </c>
      <c r="Z46" s="6">
        <f t="shared" si="15"/>
        <v>53319.01</v>
      </c>
      <c r="AA46" s="6">
        <f t="shared" si="15"/>
        <v>54483.93</v>
      </c>
      <c r="AB46" s="6">
        <f t="shared" si="15"/>
        <v>48795.6</v>
      </c>
      <c r="AC46" s="6">
        <f t="shared" si="15"/>
        <v>51982.67</v>
      </c>
      <c r="AD46" s="6">
        <f t="shared" si="15"/>
        <v>45233.81</v>
      </c>
      <c r="AE46" s="6">
        <f t="shared" si="15"/>
        <v>49557.27</v>
      </c>
      <c r="AF46" s="6">
        <f t="shared" si="15"/>
        <v>57104.14</v>
      </c>
      <c r="AG46" s="6">
        <f t="shared" si="15"/>
        <v>53554.6</v>
      </c>
      <c r="AH46" s="6">
        <f t="shared" si="15"/>
        <v>46686.67</v>
      </c>
      <c r="AI46" s="6">
        <f t="shared" si="15"/>
        <v>57121.17</v>
      </c>
      <c r="AJ46" s="6">
        <f t="shared" si="15"/>
        <v>55103.43</v>
      </c>
      <c r="AK46" s="6">
        <f t="shared" si="15"/>
        <v>52500.09</v>
      </c>
      <c r="AL46" s="6">
        <f t="shared" si="15"/>
        <v>58548.18</v>
      </c>
      <c r="AM46" s="6">
        <f t="shared" si="15"/>
        <v>56545.36</v>
      </c>
      <c r="AN46" s="6">
        <f t="shared" si="15"/>
        <v>55347.6</v>
      </c>
      <c r="AO46" s="6">
        <f t="shared" si="15"/>
        <v>57630.27</v>
      </c>
      <c r="AP46" s="6">
        <f t="shared" si="15"/>
        <v>47247</v>
      </c>
      <c r="AQ46" s="6">
        <f t="shared" si="15"/>
        <v>56132.79</v>
      </c>
      <c r="AR46" s="6">
        <f t="shared" si="15"/>
        <v>63885.85</v>
      </c>
      <c r="AS46" s="6">
        <f t="shared" si="15"/>
        <v>57506.59</v>
      </c>
      <c r="AT46" s="6">
        <f t="shared" si="15"/>
        <v>52121.98</v>
      </c>
      <c r="AU46" s="6">
        <f t="shared" si="15"/>
        <v>59585.67</v>
      </c>
      <c r="AV46" s="6">
        <f t="shared" si="15"/>
        <v>57789.75</v>
      </c>
      <c r="AZ46" s="6">
        <f t="shared" si="6"/>
        <v>205449.81999999998</v>
      </c>
      <c r="BA46" s="6"/>
      <c r="BB46" s="6"/>
      <c r="BC46" s="6"/>
      <c r="BD46" s="6"/>
      <c r="BE46" s="6"/>
      <c r="BF46" s="6"/>
      <c r="BG46" s="6">
        <f t="shared" si="7"/>
        <v>224772.23</v>
      </c>
      <c r="BI46" s="5">
        <f t="shared" si="8"/>
        <v>4.0529639304832337</v>
      </c>
      <c r="BJ46" s="5" t="e">
        <f t="shared" si="8"/>
        <v>#DIV/0!</v>
      </c>
      <c r="BK46" s="5">
        <f t="shared" si="9"/>
        <v>4.071937894405627</v>
      </c>
      <c r="BL46" s="5"/>
    </row>
    <row r="47" spans="1:83" x14ac:dyDescent="0.25">
      <c r="B47" s="33" t="s">
        <v>263</v>
      </c>
      <c r="F47" s="6">
        <f t="shared" ref="F47:Q47" si="16">+F13</f>
        <v>126514.31</v>
      </c>
      <c r="G47" s="6">
        <f t="shared" si="16"/>
        <v>123588.81</v>
      </c>
      <c r="H47" s="6">
        <f t="shared" si="16"/>
        <v>142181.76000000001</v>
      </c>
      <c r="I47" s="6">
        <f t="shared" si="16"/>
        <v>133872.98000000001</v>
      </c>
      <c r="J47" s="6">
        <f t="shared" si="16"/>
        <v>138115.10999999999</v>
      </c>
      <c r="K47" s="6">
        <f t="shared" si="16"/>
        <v>138354.78</v>
      </c>
      <c r="L47" s="6">
        <f t="shared" si="16"/>
        <v>133194.93</v>
      </c>
      <c r="M47" s="6">
        <f t="shared" si="16"/>
        <v>137418.38</v>
      </c>
      <c r="N47" s="6">
        <f t="shared" si="16"/>
        <v>133351.26999999999</v>
      </c>
      <c r="O47" s="6">
        <f t="shared" si="16"/>
        <v>145423.32999999999</v>
      </c>
      <c r="P47" s="6">
        <f t="shared" si="16"/>
        <v>134724.24</v>
      </c>
      <c r="Q47" s="6">
        <f t="shared" si="16"/>
        <v>133743.96</v>
      </c>
      <c r="R47" s="6">
        <f t="shared" ref="R47:AV47" si="17">+R13</f>
        <v>121545.33</v>
      </c>
      <c r="S47" s="6">
        <f t="shared" si="17"/>
        <v>118350.9</v>
      </c>
      <c r="T47" s="6">
        <f t="shared" si="17"/>
        <v>133322.92000000001</v>
      </c>
      <c r="U47" s="6">
        <f t="shared" si="17"/>
        <v>128286.11</v>
      </c>
      <c r="V47" s="6">
        <f t="shared" si="17"/>
        <v>128194.97</v>
      </c>
      <c r="W47" s="6">
        <f t="shared" si="17"/>
        <v>131003.29</v>
      </c>
      <c r="X47" s="6">
        <f t="shared" si="17"/>
        <v>124170.01</v>
      </c>
      <c r="Y47" s="6">
        <f t="shared" si="17"/>
        <v>123065.78</v>
      </c>
      <c r="Z47" s="6">
        <f t="shared" si="17"/>
        <v>125394.03</v>
      </c>
      <c r="AA47" s="6">
        <f t="shared" si="17"/>
        <v>130599.59</v>
      </c>
      <c r="AB47" s="6">
        <f t="shared" si="17"/>
        <v>120731.63</v>
      </c>
      <c r="AC47" s="6">
        <f t="shared" si="17"/>
        <v>119907.18</v>
      </c>
      <c r="AD47" s="6">
        <f t="shared" si="17"/>
        <v>108451.07</v>
      </c>
      <c r="AE47" s="6">
        <f t="shared" si="17"/>
        <v>113760.08</v>
      </c>
      <c r="AF47" s="6">
        <f t="shared" si="17"/>
        <v>125445.53</v>
      </c>
      <c r="AG47" s="6">
        <f t="shared" si="17"/>
        <v>119053.02</v>
      </c>
      <c r="AH47" s="6">
        <f t="shared" si="17"/>
        <v>119609.65</v>
      </c>
      <c r="AI47" s="6">
        <f t="shared" si="17"/>
        <v>125022.94</v>
      </c>
      <c r="AJ47" s="6">
        <f t="shared" si="17"/>
        <v>116145.89</v>
      </c>
      <c r="AK47" s="6">
        <f t="shared" si="17"/>
        <v>122762.64</v>
      </c>
      <c r="AL47" s="6">
        <f t="shared" si="17"/>
        <v>124525.37</v>
      </c>
      <c r="AM47" s="6">
        <f t="shared" si="17"/>
        <v>128766.9</v>
      </c>
      <c r="AN47" s="6">
        <f t="shared" si="17"/>
        <v>123475.22</v>
      </c>
      <c r="AO47" s="6">
        <f t="shared" si="17"/>
        <v>126680.38</v>
      </c>
      <c r="AP47" s="6">
        <f t="shared" si="17"/>
        <v>117917.34</v>
      </c>
      <c r="AQ47" s="6">
        <f t="shared" si="17"/>
        <v>118950.87</v>
      </c>
      <c r="AR47" s="6">
        <f t="shared" si="17"/>
        <v>135394.22</v>
      </c>
      <c r="AS47" s="6">
        <f t="shared" si="17"/>
        <v>123578.39</v>
      </c>
      <c r="AT47" s="6">
        <f t="shared" si="17"/>
        <v>128025.45</v>
      </c>
      <c r="AU47" s="6">
        <f t="shared" si="17"/>
        <v>133071.34</v>
      </c>
      <c r="AV47" s="6">
        <f t="shared" si="17"/>
        <v>122112.05</v>
      </c>
      <c r="AZ47" s="6">
        <f t="shared" si="6"/>
        <v>466709.70000000007</v>
      </c>
      <c r="BA47" s="6"/>
      <c r="BB47" s="6"/>
      <c r="BC47" s="6"/>
      <c r="BD47" s="6"/>
      <c r="BE47" s="6"/>
      <c r="BF47" s="6"/>
      <c r="BG47" s="6">
        <f t="shared" si="7"/>
        <v>495840.82</v>
      </c>
      <c r="BI47" s="5">
        <f t="shared" si="8"/>
        <v>9.2069079452425466</v>
      </c>
      <c r="BJ47" s="5" t="e">
        <f t="shared" si="8"/>
        <v>#DIV/0!</v>
      </c>
      <c r="BK47" s="5">
        <f t="shared" si="9"/>
        <v>8.982573267841671</v>
      </c>
      <c r="BL47" s="5"/>
    </row>
    <row r="48" spans="1:83" x14ac:dyDescent="0.25">
      <c r="B48" s="32" t="s">
        <v>264</v>
      </c>
      <c r="F48" s="6">
        <f t="shared" ref="F48:Q48" si="18">+F43-F44</f>
        <v>214051.63</v>
      </c>
      <c r="G48" s="6">
        <f t="shared" si="18"/>
        <v>209569.16000000003</v>
      </c>
      <c r="H48" s="6">
        <f t="shared" si="18"/>
        <v>227310.0199999999</v>
      </c>
      <c r="I48" s="6">
        <f t="shared" si="18"/>
        <v>213038.78999999992</v>
      </c>
      <c r="J48" s="6">
        <f t="shared" si="18"/>
        <v>217238.42999999993</v>
      </c>
      <c r="K48" s="6">
        <f t="shared" si="18"/>
        <v>213995.79000000004</v>
      </c>
      <c r="L48" s="6">
        <f t="shared" si="18"/>
        <v>214781.02000000002</v>
      </c>
      <c r="M48" s="6">
        <f t="shared" si="18"/>
        <v>195137.07000000007</v>
      </c>
      <c r="N48" s="6">
        <f t="shared" si="18"/>
        <v>216735.21000000008</v>
      </c>
      <c r="O48" s="6">
        <f t="shared" si="18"/>
        <v>222340.50999999989</v>
      </c>
      <c r="P48" s="6">
        <f t="shared" si="18"/>
        <v>210573.34000000008</v>
      </c>
      <c r="Q48" s="6">
        <f t="shared" si="18"/>
        <v>197878.41000000003</v>
      </c>
      <c r="R48" s="6">
        <f>+R43-R44</f>
        <v>182491.38</v>
      </c>
      <c r="S48" s="6">
        <f t="shared" ref="S48:AV48" si="19">+S43-S44</f>
        <v>174746.37</v>
      </c>
      <c r="T48" s="6">
        <f t="shared" si="19"/>
        <v>202349.33000000007</v>
      </c>
      <c r="U48" s="6">
        <f t="shared" si="19"/>
        <v>181741.85000000009</v>
      </c>
      <c r="V48" s="6">
        <f t="shared" si="19"/>
        <v>185992.53000000003</v>
      </c>
      <c r="W48" s="6">
        <f t="shared" si="19"/>
        <v>192692.58999999997</v>
      </c>
      <c r="X48" s="6">
        <f t="shared" si="19"/>
        <v>184313.87</v>
      </c>
      <c r="Y48" s="6">
        <f t="shared" si="19"/>
        <v>174206.92000000004</v>
      </c>
      <c r="Z48" s="6">
        <f t="shared" si="19"/>
        <v>185446.16999999993</v>
      </c>
      <c r="AA48" s="6">
        <f t="shared" si="19"/>
        <v>187628.94000000006</v>
      </c>
      <c r="AB48" s="6">
        <f t="shared" si="19"/>
        <v>179921.82</v>
      </c>
      <c r="AC48" s="6">
        <f t="shared" si="19"/>
        <v>181948.92000000004</v>
      </c>
      <c r="AD48" s="6">
        <f t="shared" si="19"/>
        <v>164442.45999999996</v>
      </c>
      <c r="AE48" s="6">
        <f t="shared" si="19"/>
        <v>165085.13999999996</v>
      </c>
      <c r="AF48" s="6">
        <f t="shared" si="19"/>
        <v>180461.63</v>
      </c>
      <c r="AG48" s="6">
        <f t="shared" si="19"/>
        <v>179188</v>
      </c>
      <c r="AH48" s="6">
        <f t="shared" si="19"/>
        <v>178771.55000000005</v>
      </c>
      <c r="AI48" s="6">
        <f t="shared" si="19"/>
        <v>184027.66000000003</v>
      </c>
      <c r="AJ48" s="6">
        <f t="shared" si="19"/>
        <v>172166.99000000005</v>
      </c>
      <c r="AK48" s="6">
        <f t="shared" si="19"/>
        <v>175651.74000000011</v>
      </c>
      <c r="AL48" s="6">
        <f t="shared" si="19"/>
        <v>183965.14000000013</v>
      </c>
      <c r="AM48" s="6">
        <f t="shared" si="19"/>
        <v>184275.66999999993</v>
      </c>
      <c r="AN48" s="6">
        <f t="shared" si="19"/>
        <v>193301.01</v>
      </c>
      <c r="AO48" s="6">
        <f t="shared" si="19"/>
        <v>197247.29999999993</v>
      </c>
      <c r="AP48" s="6">
        <f t="shared" si="19"/>
        <v>181650.95000000007</v>
      </c>
      <c r="AQ48" s="6">
        <f t="shared" si="19"/>
        <v>176568.85000000003</v>
      </c>
      <c r="AR48" s="6">
        <f t="shared" si="19"/>
        <v>205291.31999999995</v>
      </c>
      <c r="AS48" s="6">
        <f t="shared" si="19"/>
        <v>178166.65999999992</v>
      </c>
      <c r="AT48" s="6">
        <f t="shared" si="19"/>
        <v>201297.22999999998</v>
      </c>
      <c r="AU48" s="6">
        <f t="shared" si="19"/>
        <v>198802.84999999998</v>
      </c>
      <c r="AV48" s="6">
        <f t="shared" si="19"/>
        <v>189935.62</v>
      </c>
      <c r="AZ48" s="6">
        <f t="shared" si="6"/>
        <v>689177.23</v>
      </c>
      <c r="BA48" s="6"/>
      <c r="BB48" s="6"/>
      <c r="BC48" s="6"/>
      <c r="BD48" s="6"/>
      <c r="BE48" s="6"/>
      <c r="BF48" s="6"/>
      <c r="BG48" s="6">
        <f t="shared" si="7"/>
        <v>741677.78</v>
      </c>
      <c r="BI48" s="5">
        <f t="shared" si="8"/>
        <v>13.595584824072112</v>
      </c>
      <c r="BJ48" s="5" t="e">
        <f t="shared" si="8"/>
        <v>#DIV/0!</v>
      </c>
      <c r="BK48" s="5">
        <f t="shared" si="9"/>
        <v>13.436116453623475</v>
      </c>
      <c r="BL48" s="5"/>
    </row>
    <row r="49" spans="2:65" x14ac:dyDescent="0.25">
      <c r="B49" s="32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Z49" s="6"/>
      <c r="BA49" s="6"/>
      <c r="BB49" s="6"/>
      <c r="BC49" s="6"/>
      <c r="BD49" s="6"/>
      <c r="BE49" s="6"/>
      <c r="BF49" s="6"/>
      <c r="BG49" s="6"/>
      <c r="BI49" s="5"/>
      <c r="BJ49" s="5"/>
      <c r="BK49" s="5"/>
      <c r="BL49" s="5"/>
    </row>
    <row r="50" spans="2:65" x14ac:dyDescent="0.25">
      <c r="B50" s="8" t="s">
        <v>265</v>
      </c>
      <c r="F50" s="6">
        <f t="shared" ref="F50:Q50" si="20">(+F29*1000)-SUM(F30:F37)</f>
        <v>97306.68</v>
      </c>
      <c r="G50" s="6">
        <f t="shared" si="20"/>
        <v>95466.74</v>
      </c>
      <c r="H50" s="6">
        <f t="shared" si="20"/>
        <v>112275.98</v>
      </c>
      <c r="I50" s="6">
        <f t="shared" si="20"/>
        <v>111035.4</v>
      </c>
      <c r="J50" s="6">
        <f t="shared" si="20"/>
        <v>107024.74</v>
      </c>
      <c r="K50" s="6">
        <f t="shared" si="20"/>
        <v>102017.55</v>
      </c>
      <c r="L50" s="6">
        <f t="shared" si="20"/>
        <v>109722.45</v>
      </c>
      <c r="M50" s="6">
        <f t="shared" si="20"/>
        <v>95192.19</v>
      </c>
      <c r="N50" s="6">
        <f t="shared" si="20"/>
        <v>101493.26</v>
      </c>
      <c r="O50" s="6">
        <f t="shared" si="20"/>
        <v>103617.63</v>
      </c>
      <c r="P50" s="6">
        <f t="shared" si="20"/>
        <v>96267.7</v>
      </c>
      <c r="Q50" s="6">
        <f t="shared" si="20"/>
        <v>91760.3</v>
      </c>
      <c r="R50" s="6">
        <f>(+R29*1000)-SUM(R30:R37)</f>
        <v>78924.44</v>
      </c>
      <c r="S50" s="6">
        <f t="shared" ref="S50:AV50" si="21">(+S29*1000)-SUM(S30:S37)</f>
        <v>81108.75</v>
      </c>
      <c r="T50" s="6">
        <f t="shared" si="21"/>
        <v>88310.97</v>
      </c>
      <c r="U50" s="6">
        <f t="shared" si="21"/>
        <v>84229.4</v>
      </c>
      <c r="V50" s="6">
        <f t="shared" si="21"/>
        <v>82118.179999999993</v>
      </c>
      <c r="W50" s="6">
        <f t="shared" si="21"/>
        <v>85319.26</v>
      </c>
      <c r="X50" s="6">
        <f t="shared" si="21"/>
        <v>80501.98</v>
      </c>
      <c r="Y50" s="6">
        <f t="shared" si="21"/>
        <v>73087.98</v>
      </c>
      <c r="Z50" s="6">
        <f t="shared" si="21"/>
        <v>82120.63</v>
      </c>
      <c r="AA50" s="6">
        <f t="shared" si="21"/>
        <v>85061</v>
      </c>
      <c r="AB50" s="6">
        <f t="shared" si="21"/>
        <v>78935.63</v>
      </c>
      <c r="AC50" s="6">
        <f t="shared" si="21"/>
        <v>78361.5</v>
      </c>
      <c r="AD50" s="6">
        <f t="shared" si="21"/>
        <v>62076.94</v>
      </c>
      <c r="AE50" s="6">
        <f t="shared" si="21"/>
        <v>72689.2</v>
      </c>
      <c r="AF50" s="6">
        <f t="shared" si="21"/>
        <v>78808.53</v>
      </c>
      <c r="AG50" s="6">
        <f t="shared" si="21"/>
        <v>76984.56</v>
      </c>
      <c r="AH50" s="6">
        <f t="shared" si="21"/>
        <v>75832.850000000006</v>
      </c>
      <c r="AI50" s="6">
        <f t="shared" si="21"/>
        <v>81332.210000000006</v>
      </c>
      <c r="AJ50" s="6">
        <f t="shared" si="21"/>
        <v>72693.119999999995</v>
      </c>
      <c r="AK50" s="6">
        <f t="shared" si="21"/>
        <v>75428.42</v>
      </c>
      <c r="AL50" s="6">
        <f t="shared" si="21"/>
        <v>81775.360000000001</v>
      </c>
      <c r="AM50" s="6">
        <f t="shared" si="21"/>
        <v>81833.399999999994</v>
      </c>
      <c r="AN50" s="6">
        <f t="shared" si="21"/>
        <v>85088.24</v>
      </c>
      <c r="AO50" s="6">
        <f t="shared" si="21"/>
        <v>84599.45</v>
      </c>
      <c r="AP50" s="6">
        <f t="shared" si="21"/>
        <v>77496.070000000007</v>
      </c>
      <c r="AQ50" s="6">
        <f t="shared" si="21"/>
        <v>80743.240000000005</v>
      </c>
      <c r="AR50" s="6">
        <f t="shared" si="21"/>
        <v>95493.1</v>
      </c>
      <c r="AS50" s="6">
        <f t="shared" si="21"/>
        <v>81453.48</v>
      </c>
      <c r="AT50" s="6">
        <f t="shared" si="21"/>
        <v>90552.86</v>
      </c>
      <c r="AU50" s="6">
        <f t="shared" si="21"/>
        <v>91110.59</v>
      </c>
      <c r="AV50" s="6">
        <f t="shared" si="21"/>
        <v>83697.48</v>
      </c>
      <c r="AZ50" s="6">
        <f t="shared" si="6"/>
        <v>290559.23</v>
      </c>
      <c r="BA50" s="6"/>
      <c r="BB50" s="6"/>
      <c r="BC50" s="6"/>
      <c r="BD50" s="6"/>
      <c r="BE50" s="6"/>
      <c r="BF50" s="6"/>
      <c r="BG50" s="6">
        <f t="shared" si="7"/>
        <v>335185.89</v>
      </c>
      <c r="BI50" s="5">
        <f t="shared" si="8"/>
        <v>5.7319401830528829</v>
      </c>
      <c r="BJ50" s="5" t="e">
        <f t="shared" si="8"/>
        <v>#DIV/0!</v>
      </c>
      <c r="BK50" s="5">
        <f t="shared" si="9"/>
        <v>6.0721741611989888</v>
      </c>
      <c r="BL50" s="5"/>
    </row>
    <row r="51" spans="2:65" x14ac:dyDescent="0.25">
      <c r="B51" s="8" t="s">
        <v>266</v>
      </c>
      <c r="F51" s="6">
        <f t="shared" ref="F51:Q51" si="22">+F24-F25-F26</f>
        <v>114124.03</v>
      </c>
      <c r="G51" s="6">
        <f t="shared" si="22"/>
        <v>105462.41</v>
      </c>
      <c r="H51" s="6">
        <f t="shared" si="22"/>
        <v>110253.68000000001</v>
      </c>
      <c r="I51" s="6">
        <f t="shared" si="22"/>
        <v>108899.86</v>
      </c>
      <c r="J51" s="6">
        <f t="shared" si="22"/>
        <v>111511.63</v>
      </c>
      <c r="K51" s="6">
        <f t="shared" si="22"/>
        <v>103059.23</v>
      </c>
      <c r="L51" s="6">
        <f t="shared" si="22"/>
        <v>112197.95</v>
      </c>
      <c r="M51" s="6">
        <f t="shared" si="22"/>
        <v>104969.8</v>
      </c>
      <c r="N51" s="6">
        <f t="shared" si="22"/>
        <v>107046.2</v>
      </c>
      <c r="O51" s="6">
        <f t="shared" si="22"/>
        <v>92860.28</v>
      </c>
      <c r="P51" s="6">
        <f t="shared" si="22"/>
        <v>89947.900000000009</v>
      </c>
      <c r="Q51" s="6">
        <f t="shared" si="22"/>
        <v>85489.189999999988</v>
      </c>
      <c r="R51" s="6">
        <f>+R24-R25-R26</f>
        <v>68685.920000000013</v>
      </c>
      <c r="S51" s="6">
        <f t="shared" ref="S51:AV51" si="23">+S24-S25-S26</f>
        <v>61184.29</v>
      </c>
      <c r="T51" s="6">
        <f t="shared" si="23"/>
        <v>67161.62</v>
      </c>
      <c r="U51" s="6">
        <f t="shared" si="23"/>
        <v>70293.439999999988</v>
      </c>
      <c r="V51" s="6">
        <f t="shared" si="23"/>
        <v>70725.889999999985</v>
      </c>
      <c r="W51" s="6">
        <f t="shared" si="23"/>
        <v>71669.680000000008</v>
      </c>
      <c r="X51" s="6">
        <f t="shared" si="23"/>
        <v>72137.17</v>
      </c>
      <c r="Y51" s="6">
        <f t="shared" si="23"/>
        <v>62563.090000000004</v>
      </c>
      <c r="Z51" s="6">
        <f t="shared" si="23"/>
        <v>58899.21</v>
      </c>
      <c r="AA51" s="6">
        <f t="shared" si="23"/>
        <v>58882.299999999996</v>
      </c>
      <c r="AB51" s="6">
        <f t="shared" si="23"/>
        <v>54397.71</v>
      </c>
      <c r="AC51" s="6">
        <f t="shared" si="23"/>
        <v>57940.04</v>
      </c>
      <c r="AD51" s="6">
        <f t="shared" si="23"/>
        <v>48007.810000000005</v>
      </c>
      <c r="AE51" s="6">
        <f t="shared" si="23"/>
        <v>46329.689999999995</v>
      </c>
      <c r="AF51" s="6">
        <f t="shared" si="23"/>
        <v>51548.53</v>
      </c>
      <c r="AG51" s="6">
        <f t="shared" si="23"/>
        <v>52051.16</v>
      </c>
      <c r="AH51" s="6">
        <f t="shared" si="23"/>
        <v>58656.97</v>
      </c>
      <c r="AI51" s="6">
        <f t="shared" si="23"/>
        <v>61045.509999999995</v>
      </c>
      <c r="AJ51" s="6">
        <f t="shared" si="23"/>
        <v>59068.009999999995</v>
      </c>
      <c r="AK51" s="6">
        <f t="shared" si="23"/>
        <v>62233.439999999995</v>
      </c>
      <c r="AL51" s="6">
        <f t="shared" si="23"/>
        <v>59638.49</v>
      </c>
      <c r="AM51" s="6">
        <f t="shared" si="23"/>
        <v>60803.05</v>
      </c>
      <c r="AN51" s="6">
        <f t="shared" si="23"/>
        <v>62610.23</v>
      </c>
      <c r="AO51" s="6">
        <f t="shared" si="23"/>
        <v>64011.66</v>
      </c>
      <c r="AP51" s="6">
        <f t="shared" si="23"/>
        <v>64901.869999999995</v>
      </c>
      <c r="AQ51" s="6">
        <f t="shared" si="23"/>
        <v>63767.44</v>
      </c>
      <c r="AR51" s="6">
        <f t="shared" si="23"/>
        <v>70950.460000000006</v>
      </c>
      <c r="AS51" s="6">
        <f t="shared" si="23"/>
        <v>64134.909999999996</v>
      </c>
      <c r="AT51" s="6">
        <f t="shared" si="23"/>
        <v>65929.78</v>
      </c>
      <c r="AU51" s="6">
        <f t="shared" si="23"/>
        <v>59856.56</v>
      </c>
      <c r="AV51" s="6">
        <f t="shared" si="23"/>
        <v>62646.83</v>
      </c>
      <c r="AZ51" s="6">
        <f t="shared" si="6"/>
        <v>197937.19</v>
      </c>
      <c r="BA51" s="6"/>
      <c r="BB51" s="6"/>
      <c r="BC51" s="6"/>
      <c r="BD51" s="6"/>
      <c r="BE51" s="6"/>
      <c r="BF51" s="6"/>
      <c r="BG51" s="6">
        <f t="shared" si="7"/>
        <v>263754.68</v>
      </c>
      <c r="BI51" s="5">
        <f t="shared" si="8"/>
        <v>3.9047602551864324</v>
      </c>
      <c r="BJ51" s="5" t="e">
        <f t="shared" si="8"/>
        <v>#DIV/0!</v>
      </c>
      <c r="BK51" s="5">
        <f t="shared" si="9"/>
        <v>4.778137745569504</v>
      </c>
      <c r="BL51" s="5"/>
    </row>
    <row r="52" spans="2:65" x14ac:dyDescent="0.25">
      <c r="B52" t="s">
        <v>267</v>
      </c>
      <c r="F52" s="6">
        <f t="shared" ref="F52:Q52" si="24">+F27</f>
        <v>35604.980000000003</v>
      </c>
      <c r="G52" s="6">
        <f t="shared" si="24"/>
        <v>33692.57</v>
      </c>
      <c r="H52" s="6">
        <f t="shared" si="24"/>
        <v>35159.26</v>
      </c>
      <c r="I52" s="6">
        <f t="shared" si="24"/>
        <v>36214.5</v>
      </c>
      <c r="J52" s="6">
        <f t="shared" si="24"/>
        <v>34328.42</v>
      </c>
      <c r="K52" s="6">
        <f t="shared" si="24"/>
        <v>35767.03</v>
      </c>
      <c r="L52" s="6">
        <f t="shared" si="24"/>
        <v>35560.339999999997</v>
      </c>
      <c r="M52" s="6">
        <f t="shared" si="24"/>
        <v>33596.800000000003</v>
      </c>
      <c r="N52" s="6">
        <f t="shared" si="24"/>
        <v>33999.370000000003</v>
      </c>
      <c r="O52" s="6">
        <f t="shared" si="24"/>
        <v>32955.949999999997</v>
      </c>
      <c r="P52" s="6">
        <f t="shared" si="24"/>
        <v>30173.26</v>
      </c>
      <c r="Q52" s="6">
        <f t="shared" si="24"/>
        <v>29246.2</v>
      </c>
      <c r="R52" s="6">
        <f>+R27</f>
        <v>24735.79</v>
      </c>
      <c r="S52" s="6">
        <f t="shared" ref="S52:AV52" si="25">+S27</f>
        <v>25453.62</v>
      </c>
      <c r="T52" s="6">
        <f t="shared" si="25"/>
        <v>26179.439999999999</v>
      </c>
      <c r="U52" s="6">
        <f t="shared" si="25"/>
        <v>24545.78</v>
      </c>
      <c r="V52" s="6">
        <f t="shared" si="25"/>
        <v>26425.24</v>
      </c>
      <c r="W52" s="6">
        <f t="shared" si="25"/>
        <v>27314.7</v>
      </c>
      <c r="X52" s="6">
        <f t="shared" si="25"/>
        <v>26137.87</v>
      </c>
      <c r="Y52" s="6">
        <f t="shared" si="25"/>
        <v>23266.89</v>
      </c>
      <c r="Z52" s="6">
        <f t="shared" si="25"/>
        <v>23431.23</v>
      </c>
      <c r="AA52" s="6">
        <f t="shared" si="25"/>
        <v>23776.5</v>
      </c>
      <c r="AB52" s="6">
        <f t="shared" si="25"/>
        <v>23222.97</v>
      </c>
      <c r="AC52" s="6">
        <f t="shared" si="25"/>
        <v>22960.400000000001</v>
      </c>
      <c r="AD52" s="6">
        <f t="shared" si="25"/>
        <v>18721.8</v>
      </c>
      <c r="AE52" s="6">
        <f t="shared" si="25"/>
        <v>19800.75</v>
      </c>
      <c r="AF52" s="6">
        <f t="shared" si="25"/>
        <v>21030.720000000001</v>
      </c>
      <c r="AG52" s="6">
        <f t="shared" si="25"/>
        <v>22006.560000000001</v>
      </c>
      <c r="AH52" s="6">
        <f t="shared" si="25"/>
        <v>21988.47</v>
      </c>
      <c r="AI52" s="6">
        <f t="shared" si="25"/>
        <v>22664.91</v>
      </c>
      <c r="AJ52" s="6">
        <f t="shared" si="25"/>
        <v>20873.259999999998</v>
      </c>
      <c r="AK52" s="6">
        <f t="shared" si="25"/>
        <v>22074.89</v>
      </c>
      <c r="AL52" s="6">
        <f t="shared" si="25"/>
        <v>23840.94</v>
      </c>
      <c r="AM52" s="6">
        <f t="shared" si="25"/>
        <v>20885.509999999998</v>
      </c>
      <c r="AN52" s="6">
        <f t="shared" si="25"/>
        <v>22976.01</v>
      </c>
      <c r="AO52" s="6">
        <f t="shared" si="25"/>
        <v>23491.23</v>
      </c>
      <c r="AP52" s="6">
        <f t="shared" si="25"/>
        <v>22582.42</v>
      </c>
      <c r="AQ52" s="6">
        <f t="shared" si="25"/>
        <v>22800.98</v>
      </c>
      <c r="AR52" s="6">
        <f t="shared" si="25"/>
        <v>26223.05</v>
      </c>
      <c r="AS52" s="6">
        <f t="shared" si="25"/>
        <v>23690.400000000001</v>
      </c>
      <c r="AT52" s="6">
        <f t="shared" si="25"/>
        <v>26702.75</v>
      </c>
      <c r="AU52" s="6">
        <f t="shared" si="25"/>
        <v>24976.39</v>
      </c>
      <c r="AV52" s="6">
        <f t="shared" si="25"/>
        <v>24675.87</v>
      </c>
      <c r="AZ52" s="6">
        <f t="shared" si="6"/>
        <v>81559.83</v>
      </c>
      <c r="BA52" s="6"/>
      <c r="BB52" s="6"/>
      <c r="BC52" s="6"/>
      <c r="BD52" s="6"/>
      <c r="BE52" s="6"/>
      <c r="BF52" s="6"/>
      <c r="BG52" s="6">
        <f t="shared" si="7"/>
        <v>95296.85</v>
      </c>
      <c r="BI52" s="5">
        <f t="shared" si="8"/>
        <v>1.6089527319437142</v>
      </c>
      <c r="BJ52" s="5" t="e">
        <f t="shared" si="8"/>
        <v>#DIV/0!</v>
      </c>
      <c r="BK52" s="5">
        <f t="shared" si="9"/>
        <v>1.7263825461556743</v>
      </c>
      <c r="BL52" s="5"/>
    </row>
    <row r="53" spans="2:65" x14ac:dyDescent="0.25">
      <c r="B53" t="s">
        <v>268</v>
      </c>
      <c r="F53" s="6">
        <f t="shared" ref="F53:Q53" si="26">+F28*1000</f>
        <v>78950</v>
      </c>
      <c r="G53" s="6">
        <f t="shared" si="26"/>
        <v>80740</v>
      </c>
      <c r="H53" s="6">
        <f t="shared" si="26"/>
        <v>89060</v>
      </c>
      <c r="I53" s="6">
        <f t="shared" si="26"/>
        <v>90620</v>
      </c>
      <c r="J53" s="6">
        <f t="shared" si="26"/>
        <v>95890</v>
      </c>
      <c r="K53" s="6">
        <f t="shared" si="26"/>
        <v>92700</v>
      </c>
      <c r="L53" s="6">
        <f t="shared" si="26"/>
        <v>96060</v>
      </c>
      <c r="M53" s="6">
        <f t="shared" si="26"/>
        <v>91470</v>
      </c>
      <c r="N53" s="6">
        <f t="shared" si="26"/>
        <v>90620</v>
      </c>
      <c r="O53" s="6">
        <f t="shared" si="26"/>
        <v>91760</v>
      </c>
      <c r="P53" s="6">
        <f t="shared" si="26"/>
        <v>79890</v>
      </c>
      <c r="Q53" s="6">
        <f t="shared" si="26"/>
        <v>85490</v>
      </c>
      <c r="R53" s="6">
        <f>+R28*1000</f>
        <v>68160</v>
      </c>
      <c r="S53" s="6">
        <f t="shared" ref="S53:AV53" si="27">+S28*1000</f>
        <v>67810</v>
      </c>
      <c r="T53" s="6">
        <f t="shared" si="27"/>
        <v>80740</v>
      </c>
      <c r="U53" s="6">
        <f t="shared" si="27"/>
        <v>76210</v>
      </c>
      <c r="V53" s="6">
        <f t="shared" si="27"/>
        <v>76340</v>
      </c>
      <c r="W53" s="6">
        <f t="shared" si="27"/>
        <v>83240</v>
      </c>
      <c r="X53" s="6">
        <f t="shared" si="27"/>
        <v>80650</v>
      </c>
      <c r="Y53" s="6">
        <f t="shared" si="27"/>
        <v>73460</v>
      </c>
      <c r="Z53" s="6">
        <f t="shared" si="27"/>
        <v>75170</v>
      </c>
      <c r="AA53" s="6">
        <f t="shared" si="27"/>
        <v>76920</v>
      </c>
      <c r="AB53" s="6">
        <f t="shared" si="27"/>
        <v>69360</v>
      </c>
      <c r="AC53" s="6">
        <f t="shared" si="27"/>
        <v>72910</v>
      </c>
      <c r="AD53" s="6">
        <f t="shared" si="27"/>
        <v>58040</v>
      </c>
      <c r="AE53" s="6">
        <f t="shared" si="27"/>
        <v>65150.000000000007</v>
      </c>
      <c r="AF53" s="6">
        <f t="shared" si="27"/>
        <v>71780</v>
      </c>
      <c r="AG53" s="6">
        <f t="shared" si="27"/>
        <v>70340</v>
      </c>
      <c r="AH53" s="6">
        <f t="shared" si="27"/>
        <v>75440</v>
      </c>
      <c r="AI53" s="6">
        <f t="shared" si="27"/>
        <v>75390</v>
      </c>
      <c r="AJ53" s="6">
        <f t="shared" si="27"/>
        <v>71930</v>
      </c>
      <c r="AK53" s="6">
        <f t="shared" si="27"/>
        <v>77170</v>
      </c>
      <c r="AL53" s="6">
        <f t="shared" si="27"/>
        <v>74600</v>
      </c>
      <c r="AM53" s="6">
        <f t="shared" si="27"/>
        <v>72090</v>
      </c>
      <c r="AN53" s="6">
        <f t="shared" si="27"/>
        <v>77110</v>
      </c>
      <c r="AO53" s="6">
        <f t="shared" si="27"/>
        <v>78350</v>
      </c>
      <c r="AP53" s="6">
        <f t="shared" si="27"/>
        <v>68670</v>
      </c>
      <c r="AQ53" s="6">
        <f t="shared" si="27"/>
        <v>72320</v>
      </c>
      <c r="AR53" s="6">
        <f t="shared" si="27"/>
        <v>85320</v>
      </c>
      <c r="AS53" s="6">
        <f t="shared" si="27"/>
        <v>76170</v>
      </c>
      <c r="AT53" s="6">
        <f t="shared" si="27"/>
        <v>85340</v>
      </c>
      <c r="AU53" s="6">
        <f t="shared" si="27"/>
        <v>83870</v>
      </c>
      <c r="AV53" s="6">
        <f t="shared" si="27"/>
        <v>79490</v>
      </c>
      <c r="AZ53" s="6">
        <f t="shared" si="6"/>
        <v>265310</v>
      </c>
      <c r="BA53" s="6"/>
      <c r="BB53" s="6"/>
      <c r="BC53" s="6"/>
      <c r="BD53" s="6"/>
      <c r="BE53" s="6"/>
      <c r="BF53" s="6"/>
      <c r="BG53" s="6">
        <f t="shared" si="7"/>
        <v>302480</v>
      </c>
      <c r="BI53" s="36">
        <f t="shared" si="8"/>
        <v>5.2338418227696994</v>
      </c>
      <c r="BJ53" s="36" t="e">
        <f t="shared" si="8"/>
        <v>#DIV/0!</v>
      </c>
      <c r="BK53" s="36">
        <f t="shared" si="9"/>
        <v>5.4796794706348466</v>
      </c>
      <c r="BL53" s="36"/>
      <c r="BM53" s="37"/>
    </row>
    <row r="54" spans="2:65" x14ac:dyDescent="0.25">
      <c r="B54" t="s">
        <v>269</v>
      </c>
      <c r="F54" s="6">
        <f t="shared" ref="F54:Q54" si="28">+F20+F21</f>
        <v>233964</v>
      </c>
      <c r="G54" s="6">
        <f t="shared" si="28"/>
        <v>139459.78</v>
      </c>
      <c r="H54" s="6">
        <f t="shared" si="28"/>
        <v>199692.61</v>
      </c>
      <c r="I54" s="6">
        <f t="shared" si="28"/>
        <v>213811.22999999998</v>
      </c>
      <c r="J54" s="6">
        <f t="shared" si="28"/>
        <v>222888.07</v>
      </c>
      <c r="K54" s="6">
        <f t="shared" si="28"/>
        <v>212875.31</v>
      </c>
      <c r="L54" s="6">
        <f t="shared" si="28"/>
        <v>238410.44</v>
      </c>
      <c r="M54" s="6">
        <f t="shared" si="28"/>
        <v>234878.03999999998</v>
      </c>
      <c r="N54" s="6">
        <f t="shared" si="28"/>
        <v>241875.66</v>
      </c>
      <c r="O54" s="6">
        <f t="shared" si="28"/>
        <v>232379.88999999998</v>
      </c>
      <c r="P54" s="6">
        <f t="shared" si="28"/>
        <v>237189.49000000002</v>
      </c>
      <c r="Q54" s="6">
        <f t="shared" si="28"/>
        <v>253516.93</v>
      </c>
      <c r="R54" s="6">
        <f>+R20+R21</f>
        <v>224557.11000000002</v>
      </c>
      <c r="S54" s="6">
        <f t="shared" ref="S54:AV54" si="29">+S20+S21</f>
        <v>190983.15</v>
      </c>
      <c r="T54" s="6">
        <f t="shared" si="29"/>
        <v>168410.43</v>
      </c>
      <c r="U54" s="6">
        <f t="shared" si="29"/>
        <v>198203.25</v>
      </c>
      <c r="V54" s="6">
        <f t="shared" si="29"/>
        <v>212238.56</v>
      </c>
      <c r="W54" s="6">
        <f t="shared" si="29"/>
        <v>214252.33</v>
      </c>
      <c r="X54" s="6">
        <f t="shared" si="29"/>
        <v>218181.59000000003</v>
      </c>
      <c r="Y54" s="6">
        <f t="shared" si="29"/>
        <v>218070.34</v>
      </c>
      <c r="Z54" s="6">
        <f t="shared" si="29"/>
        <v>226673.52000000002</v>
      </c>
      <c r="AA54" s="6">
        <f t="shared" si="29"/>
        <v>213206.03</v>
      </c>
      <c r="AB54" s="6">
        <f t="shared" si="29"/>
        <v>215823.46</v>
      </c>
      <c r="AC54" s="6">
        <f t="shared" si="29"/>
        <v>246104.13</v>
      </c>
      <c r="AD54" s="6">
        <f t="shared" si="29"/>
        <v>198203.52000000002</v>
      </c>
      <c r="AE54" s="6">
        <f t="shared" si="29"/>
        <v>146642.46000000002</v>
      </c>
      <c r="AF54" s="6">
        <f t="shared" si="29"/>
        <v>183613.66</v>
      </c>
      <c r="AG54" s="6">
        <f t="shared" si="29"/>
        <v>193169.08</v>
      </c>
      <c r="AH54" s="6">
        <f t="shared" si="29"/>
        <v>203212.19</v>
      </c>
      <c r="AI54" s="6">
        <f t="shared" si="29"/>
        <v>202896.09</v>
      </c>
      <c r="AJ54" s="6">
        <f t="shared" si="29"/>
        <v>204133.72</v>
      </c>
      <c r="AK54" s="6">
        <f t="shared" si="29"/>
        <v>212099.44999999998</v>
      </c>
      <c r="AL54" s="6">
        <f t="shared" si="29"/>
        <v>206713.83000000002</v>
      </c>
      <c r="AM54" s="6">
        <f t="shared" si="29"/>
        <v>200850.53</v>
      </c>
      <c r="AN54" s="6">
        <f t="shared" si="29"/>
        <v>213678.72999999998</v>
      </c>
      <c r="AO54" s="6">
        <f t="shared" si="29"/>
        <v>233243.3</v>
      </c>
      <c r="AP54" s="6">
        <f t="shared" si="29"/>
        <v>204739.37000000002</v>
      </c>
      <c r="AQ54" s="6">
        <f t="shared" si="29"/>
        <v>144805.60999999999</v>
      </c>
      <c r="AR54" s="6">
        <f t="shared" si="29"/>
        <v>209502.52000000002</v>
      </c>
      <c r="AS54" s="6">
        <f t="shared" si="29"/>
        <v>204345.68</v>
      </c>
      <c r="AT54" s="6">
        <f t="shared" si="29"/>
        <v>214861.34</v>
      </c>
      <c r="AU54" s="6">
        <f t="shared" si="29"/>
        <v>219775.69</v>
      </c>
      <c r="AV54" s="6">
        <f t="shared" si="29"/>
        <v>215644.11</v>
      </c>
      <c r="AZ54" s="6"/>
      <c r="BA54" s="6"/>
      <c r="BB54" s="6"/>
      <c r="BC54" s="6"/>
      <c r="BD54" s="6"/>
      <c r="BE54" s="6"/>
      <c r="BF54" s="6"/>
      <c r="BG54" s="6"/>
      <c r="BI54" s="36"/>
      <c r="BJ54" s="36"/>
      <c r="BK54" s="36"/>
      <c r="BL54" s="36"/>
      <c r="BM54" s="37"/>
    </row>
    <row r="55" spans="2:65" x14ac:dyDescent="0.25">
      <c r="B55" s="8" t="s">
        <v>270</v>
      </c>
      <c r="F55" s="6" t="e">
        <f>+#REF!-F54</f>
        <v>#REF!</v>
      </c>
      <c r="G55" s="6" t="e">
        <f>+#REF!-G54</f>
        <v>#REF!</v>
      </c>
      <c r="H55" s="6" t="e">
        <f>+#REF!-H54</f>
        <v>#REF!</v>
      </c>
      <c r="I55" s="6" t="e">
        <f>+#REF!-I54</f>
        <v>#REF!</v>
      </c>
      <c r="J55" s="6" t="e">
        <f>+#REF!-J54</f>
        <v>#REF!</v>
      </c>
      <c r="K55" s="6" t="e">
        <f>+#REF!-K54</f>
        <v>#REF!</v>
      </c>
      <c r="L55" s="6" t="e">
        <f>+#REF!-L54</f>
        <v>#REF!</v>
      </c>
      <c r="M55" s="6" t="e">
        <f>+#REF!-M54</f>
        <v>#REF!</v>
      </c>
      <c r="N55" s="6" t="e">
        <f>+#REF!-N54</f>
        <v>#REF!</v>
      </c>
      <c r="O55" s="6" t="e">
        <f>+#REF!-O54</f>
        <v>#REF!</v>
      </c>
      <c r="P55" s="6" t="e">
        <f>+#REF!-P54</f>
        <v>#REF!</v>
      </c>
      <c r="Q55" s="6" t="e">
        <f>+#REF!-Q54</f>
        <v>#REF!</v>
      </c>
      <c r="R55" s="6" t="e">
        <f>+#REF!-R54</f>
        <v>#REF!</v>
      </c>
      <c r="S55" s="6" t="e">
        <f>+#REF!-S54</f>
        <v>#REF!</v>
      </c>
      <c r="T55" s="6" t="e">
        <f>+#REF!-T54</f>
        <v>#REF!</v>
      </c>
      <c r="U55" s="6" t="e">
        <f>+#REF!-U54</f>
        <v>#REF!</v>
      </c>
      <c r="V55" s="6" t="e">
        <f>+#REF!-V54</f>
        <v>#REF!</v>
      </c>
      <c r="W55" s="6" t="e">
        <f>+#REF!-W54</f>
        <v>#REF!</v>
      </c>
      <c r="X55" s="6" t="e">
        <f>+#REF!-X54</f>
        <v>#REF!</v>
      </c>
      <c r="Y55" s="6" t="e">
        <f>+#REF!-Y54</f>
        <v>#REF!</v>
      </c>
      <c r="Z55" s="6" t="e">
        <f>+#REF!-Z54</f>
        <v>#REF!</v>
      </c>
      <c r="AA55" s="6" t="e">
        <f>+#REF!-AA54</f>
        <v>#REF!</v>
      </c>
      <c r="AB55" s="6" t="e">
        <f>+#REF!-AB54</f>
        <v>#REF!</v>
      </c>
      <c r="AC55" s="6" t="e">
        <f>+#REF!-AC54</f>
        <v>#REF!</v>
      </c>
      <c r="AD55" s="6" t="e">
        <f>+#REF!-AD54</f>
        <v>#REF!</v>
      </c>
      <c r="AE55" s="6" t="e">
        <f>+#REF!-AE54</f>
        <v>#REF!</v>
      </c>
      <c r="AF55" s="6" t="e">
        <f>+#REF!-AF54</f>
        <v>#REF!</v>
      </c>
      <c r="AG55" s="6" t="e">
        <f>+#REF!-AG54</f>
        <v>#REF!</v>
      </c>
      <c r="AH55" s="6" t="e">
        <f>+#REF!-AH54</f>
        <v>#REF!</v>
      </c>
      <c r="AI55" s="6" t="e">
        <f>+#REF!-AI54</f>
        <v>#REF!</v>
      </c>
      <c r="AJ55" s="6" t="e">
        <f>+#REF!-AJ54</f>
        <v>#REF!</v>
      </c>
      <c r="AK55" s="6" t="e">
        <f>+#REF!-AK54</f>
        <v>#REF!</v>
      </c>
      <c r="AL55" s="6" t="e">
        <f>+#REF!-AL54</f>
        <v>#REF!</v>
      </c>
      <c r="AM55" s="6" t="e">
        <f>+#REF!-AM54</f>
        <v>#REF!</v>
      </c>
      <c r="AN55" s="6" t="e">
        <f>+#REF!-AN54</f>
        <v>#REF!</v>
      </c>
      <c r="AO55" s="6" t="e">
        <f>+#REF!-AO54</f>
        <v>#REF!</v>
      </c>
      <c r="AP55" s="6" t="e">
        <f>+#REF!-AP54</f>
        <v>#REF!</v>
      </c>
      <c r="AQ55" s="6" t="e">
        <f>+#REF!-AQ54</f>
        <v>#REF!</v>
      </c>
      <c r="AR55" s="6" t="e">
        <f>+#REF!-AR54</f>
        <v>#REF!</v>
      </c>
      <c r="AS55" s="6" t="e">
        <f>+#REF!-AS54</f>
        <v>#REF!</v>
      </c>
      <c r="AT55" s="6" t="e">
        <f>+#REF!-AT54</f>
        <v>#REF!</v>
      </c>
      <c r="AU55" s="6" t="e">
        <f>+#REF!-AU54</f>
        <v>#REF!</v>
      </c>
      <c r="AV55" s="6" t="e">
        <f>+#REF!-AV54</f>
        <v>#REF!</v>
      </c>
      <c r="AZ55" s="6" t="e">
        <f t="shared" si="6"/>
        <v>#REF!</v>
      </c>
      <c r="BA55" s="6"/>
      <c r="BB55" s="6"/>
      <c r="BC55" s="6"/>
      <c r="BD55" s="6"/>
      <c r="BE55" s="6"/>
      <c r="BF55" s="6"/>
      <c r="BG55" s="6" t="e">
        <f t="shared" si="7"/>
        <v>#REF!</v>
      </c>
      <c r="BI55" s="5" t="e">
        <f t="shared" si="8"/>
        <v>#REF!</v>
      </c>
      <c r="BJ55" s="5" t="e">
        <f t="shared" si="8"/>
        <v>#DIV/0!</v>
      </c>
      <c r="BK55" s="5" t="e">
        <f t="shared" si="9"/>
        <v>#REF!</v>
      </c>
      <c r="BL55" s="5"/>
    </row>
    <row r="56" spans="2:65" x14ac:dyDescent="0.25">
      <c r="B56" t="s">
        <v>271</v>
      </c>
      <c r="F56" s="6" t="e">
        <f t="shared" ref="F56:Q56" si="30">+F41-F58</f>
        <v>#REF!</v>
      </c>
      <c r="G56" s="6" t="e">
        <f t="shared" si="30"/>
        <v>#REF!</v>
      </c>
      <c r="H56" s="6" t="e">
        <f t="shared" si="30"/>
        <v>#REF!</v>
      </c>
      <c r="I56" s="6" t="e">
        <f t="shared" si="30"/>
        <v>#REF!</v>
      </c>
      <c r="J56" s="6" t="e">
        <f t="shared" si="30"/>
        <v>#REF!</v>
      </c>
      <c r="K56" s="6" t="e">
        <f t="shared" si="30"/>
        <v>#REF!</v>
      </c>
      <c r="L56" s="6" t="e">
        <f t="shared" si="30"/>
        <v>#REF!</v>
      </c>
      <c r="M56" s="6" t="e">
        <f t="shared" si="30"/>
        <v>#REF!</v>
      </c>
      <c r="N56" s="6" t="e">
        <f t="shared" si="30"/>
        <v>#REF!</v>
      </c>
      <c r="O56" s="6" t="e">
        <f t="shared" si="30"/>
        <v>#REF!</v>
      </c>
      <c r="P56" s="6" t="e">
        <f t="shared" si="30"/>
        <v>#REF!</v>
      </c>
      <c r="Q56" s="6" t="e">
        <f t="shared" si="30"/>
        <v>#REF!</v>
      </c>
      <c r="R56" s="6" t="e">
        <f>+R41-R58</f>
        <v>#REF!</v>
      </c>
      <c r="S56" s="6" t="e">
        <f t="shared" ref="S56:AV56" si="31">+S41-S58</f>
        <v>#REF!</v>
      </c>
      <c r="T56" s="6" t="e">
        <f t="shared" si="31"/>
        <v>#REF!</v>
      </c>
      <c r="U56" s="6" t="e">
        <f t="shared" si="31"/>
        <v>#REF!</v>
      </c>
      <c r="V56" s="6" t="e">
        <f t="shared" si="31"/>
        <v>#REF!</v>
      </c>
      <c r="W56" s="6" t="e">
        <f t="shared" si="31"/>
        <v>#REF!</v>
      </c>
      <c r="X56" s="6" t="e">
        <f t="shared" si="31"/>
        <v>#REF!</v>
      </c>
      <c r="Y56" s="6" t="e">
        <f t="shared" si="31"/>
        <v>#REF!</v>
      </c>
      <c r="Z56" s="6" t="e">
        <f t="shared" si="31"/>
        <v>#REF!</v>
      </c>
      <c r="AA56" s="6" t="e">
        <f t="shared" si="31"/>
        <v>#REF!</v>
      </c>
      <c r="AB56" s="6" t="e">
        <f t="shared" si="31"/>
        <v>#REF!</v>
      </c>
      <c r="AC56" s="6" t="e">
        <f t="shared" si="31"/>
        <v>#REF!</v>
      </c>
      <c r="AD56" s="6" t="e">
        <f t="shared" si="31"/>
        <v>#REF!</v>
      </c>
      <c r="AE56" s="6" t="e">
        <f t="shared" si="31"/>
        <v>#REF!</v>
      </c>
      <c r="AF56" s="6" t="e">
        <f t="shared" si="31"/>
        <v>#REF!</v>
      </c>
      <c r="AG56" s="6" t="e">
        <f t="shared" si="31"/>
        <v>#REF!</v>
      </c>
      <c r="AH56" s="6" t="e">
        <f t="shared" si="31"/>
        <v>#REF!</v>
      </c>
      <c r="AI56" s="6" t="e">
        <f t="shared" si="31"/>
        <v>#REF!</v>
      </c>
      <c r="AJ56" s="6" t="e">
        <f t="shared" si="31"/>
        <v>#REF!</v>
      </c>
      <c r="AK56" s="6" t="e">
        <f t="shared" si="31"/>
        <v>#REF!</v>
      </c>
      <c r="AL56" s="6" t="e">
        <f t="shared" si="31"/>
        <v>#REF!</v>
      </c>
      <c r="AM56" s="6" t="e">
        <f t="shared" si="31"/>
        <v>#REF!</v>
      </c>
      <c r="AN56" s="6" t="e">
        <f t="shared" si="31"/>
        <v>#REF!</v>
      </c>
      <c r="AO56" s="6" t="e">
        <f t="shared" si="31"/>
        <v>#REF!</v>
      </c>
      <c r="AP56" s="6" t="e">
        <f t="shared" si="31"/>
        <v>#REF!</v>
      </c>
      <c r="AQ56" s="6" t="e">
        <f t="shared" si="31"/>
        <v>#REF!</v>
      </c>
      <c r="AR56" s="6" t="e">
        <f t="shared" si="31"/>
        <v>#REF!</v>
      </c>
      <c r="AS56" s="6" t="e">
        <f t="shared" si="31"/>
        <v>#REF!</v>
      </c>
      <c r="AT56" s="6" t="e">
        <f t="shared" si="31"/>
        <v>#REF!</v>
      </c>
      <c r="AU56" s="6" t="e">
        <f t="shared" si="31"/>
        <v>#REF!</v>
      </c>
      <c r="AV56" s="6" t="e">
        <f t="shared" si="31"/>
        <v>#REF!</v>
      </c>
      <c r="AZ56" s="6"/>
      <c r="BA56" s="6"/>
      <c r="BB56" s="6"/>
      <c r="BC56" s="6"/>
      <c r="BD56" s="6"/>
      <c r="BE56" s="6"/>
      <c r="BF56" s="6"/>
      <c r="BG56" s="6"/>
      <c r="BI56" s="5"/>
      <c r="BJ56" s="5"/>
      <c r="BK56" s="5"/>
      <c r="BL56" s="5"/>
    </row>
    <row r="57" spans="2:65" x14ac:dyDescent="0.2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AZ57" s="6"/>
      <c r="BA57" s="6"/>
      <c r="BB57" s="6"/>
      <c r="BC57" s="6"/>
      <c r="BD57" s="6"/>
      <c r="BE57" s="6"/>
      <c r="BF57" s="6"/>
      <c r="BG57" s="6"/>
    </row>
    <row r="58" spans="2:65" x14ac:dyDescent="0.25">
      <c r="B58" t="s">
        <v>272</v>
      </c>
      <c r="F58" s="6" t="e">
        <f t="shared" ref="F58:Q58" si="32">+F43+F50+F51+F52+F53+F55+F54</f>
        <v>#REF!</v>
      </c>
      <c r="G58" s="6" t="e">
        <f t="shared" si="32"/>
        <v>#REF!</v>
      </c>
      <c r="H58" s="6" t="e">
        <f t="shared" si="32"/>
        <v>#REF!</v>
      </c>
      <c r="I58" s="6" t="e">
        <f t="shared" si="32"/>
        <v>#REF!</v>
      </c>
      <c r="J58" s="6" t="e">
        <f t="shared" si="32"/>
        <v>#REF!</v>
      </c>
      <c r="K58" s="6" t="e">
        <f t="shared" si="32"/>
        <v>#REF!</v>
      </c>
      <c r="L58" s="6" t="e">
        <f t="shared" si="32"/>
        <v>#REF!</v>
      </c>
      <c r="M58" s="6" t="e">
        <f t="shared" si="32"/>
        <v>#REF!</v>
      </c>
      <c r="N58" s="6" t="e">
        <f t="shared" si="32"/>
        <v>#REF!</v>
      </c>
      <c r="O58" s="6" t="e">
        <f t="shared" si="32"/>
        <v>#REF!</v>
      </c>
      <c r="P58" s="6" t="e">
        <f t="shared" si="32"/>
        <v>#REF!</v>
      </c>
      <c r="Q58" s="6" t="e">
        <f t="shared" si="32"/>
        <v>#REF!</v>
      </c>
      <c r="R58" s="6" t="e">
        <f>+R43+R50+R51+R52+R53+R55+R54</f>
        <v>#REF!</v>
      </c>
      <c r="S58" s="6" t="e">
        <f t="shared" ref="S58:AV58" si="33">+S43+S50+S51+S52+S53+S55+S54</f>
        <v>#REF!</v>
      </c>
      <c r="T58" s="6" t="e">
        <f t="shared" si="33"/>
        <v>#REF!</v>
      </c>
      <c r="U58" s="6" t="e">
        <f t="shared" si="33"/>
        <v>#REF!</v>
      </c>
      <c r="V58" s="6" t="e">
        <f t="shared" si="33"/>
        <v>#REF!</v>
      </c>
      <c r="W58" s="6" t="e">
        <f t="shared" si="33"/>
        <v>#REF!</v>
      </c>
      <c r="X58" s="6" t="e">
        <f t="shared" si="33"/>
        <v>#REF!</v>
      </c>
      <c r="Y58" s="6" t="e">
        <f t="shared" si="33"/>
        <v>#REF!</v>
      </c>
      <c r="Z58" s="6" t="e">
        <f t="shared" si="33"/>
        <v>#REF!</v>
      </c>
      <c r="AA58" s="6" t="e">
        <f t="shared" si="33"/>
        <v>#REF!</v>
      </c>
      <c r="AB58" s="6" t="e">
        <f t="shared" si="33"/>
        <v>#REF!</v>
      </c>
      <c r="AC58" s="6" t="e">
        <f t="shared" si="33"/>
        <v>#REF!</v>
      </c>
      <c r="AD58" s="6" t="e">
        <f t="shared" si="33"/>
        <v>#REF!</v>
      </c>
      <c r="AE58" s="6" t="e">
        <f t="shared" si="33"/>
        <v>#REF!</v>
      </c>
      <c r="AF58" s="6" t="e">
        <f t="shared" si="33"/>
        <v>#REF!</v>
      </c>
      <c r="AG58" s="6" t="e">
        <f t="shared" si="33"/>
        <v>#REF!</v>
      </c>
      <c r="AH58" s="6" t="e">
        <f t="shared" si="33"/>
        <v>#REF!</v>
      </c>
      <c r="AI58" s="6" t="e">
        <f t="shared" si="33"/>
        <v>#REF!</v>
      </c>
      <c r="AJ58" s="6" t="e">
        <f t="shared" si="33"/>
        <v>#REF!</v>
      </c>
      <c r="AK58" s="6" t="e">
        <f t="shared" si="33"/>
        <v>#REF!</v>
      </c>
      <c r="AL58" s="6" t="e">
        <f t="shared" si="33"/>
        <v>#REF!</v>
      </c>
      <c r="AM58" s="6" t="e">
        <f t="shared" si="33"/>
        <v>#REF!</v>
      </c>
      <c r="AN58" s="6" t="e">
        <f t="shared" si="33"/>
        <v>#REF!</v>
      </c>
      <c r="AO58" s="6" t="e">
        <f t="shared" si="33"/>
        <v>#REF!</v>
      </c>
      <c r="AP58" s="6" t="e">
        <f t="shared" si="33"/>
        <v>#REF!</v>
      </c>
      <c r="AQ58" s="6" t="e">
        <f t="shared" si="33"/>
        <v>#REF!</v>
      </c>
      <c r="AR58" s="6" t="e">
        <f t="shared" si="33"/>
        <v>#REF!</v>
      </c>
      <c r="AS58" s="6" t="e">
        <f t="shared" si="33"/>
        <v>#REF!</v>
      </c>
      <c r="AT58" s="6" t="e">
        <f t="shared" si="33"/>
        <v>#REF!</v>
      </c>
      <c r="AU58" s="6" t="e">
        <f t="shared" si="33"/>
        <v>#REF!</v>
      </c>
      <c r="AV58" s="6" t="e">
        <f t="shared" si="33"/>
        <v>#REF!</v>
      </c>
      <c r="AZ58" s="6"/>
      <c r="BA58" s="6"/>
      <c r="BB58" s="6"/>
      <c r="BC58" s="6"/>
      <c r="BD58" s="6"/>
      <c r="BE58" s="6"/>
      <c r="BF58" s="6"/>
      <c r="BG58" s="6"/>
    </row>
    <row r="59" spans="2:65" x14ac:dyDescent="0.2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2:65" x14ac:dyDescent="0.2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2:65" x14ac:dyDescent="0.2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BI61" t="s">
        <v>5</v>
      </c>
      <c r="BJ61" t="s">
        <v>5</v>
      </c>
      <c r="BK61" t="s">
        <v>6</v>
      </c>
    </row>
    <row r="62" spans="2:65" x14ac:dyDescent="0.25">
      <c r="B62" t="s">
        <v>120</v>
      </c>
      <c r="F62" s="38">
        <f t="shared" ref="F62:Q62" si="34">+F41</f>
        <v>1573115.9</v>
      </c>
      <c r="G62" s="38">
        <f t="shared" si="34"/>
        <v>1446171.9</v>
      </c>
      <c r="H62" s="38">
        <f t="shared" si="34"/>
        <v>1647405</v>
      </c>
      <c r="I62" s="38">
        <f t="shared" si="34"/>
        <v>1620035.7</v>
      </c>
      <c r="J62" s="38">
        <f t="shared" si="34"/>
        <v>1630051.2</v>
      </c>
      <c r="K62" s="38">
        <f t="shared" si="34"/>
        <v>1606675.9</v>
      </c>
      <c r="L62" s="38">
        <f t="shared" si="34"/>
        <v>1670659.3</v>
      </c>
      <c r="M62" s="38">
        <f t="shared" si="34"/>
        <v>1525531.6</v>
      </c>
      <c r="N62" s="38">
        <f t="shared" si="34"/>
        <v>1641953.4</v>
      </c>
      <c r="O62" s="38">
        <f t="shared" si="34"/>
        <v>1651123.8</v>
      </c>
      <c r="P62" s="38">
        <f t="shared" si="34"/>
        <v>1540675.1</v>
      </c>
      <c r="Q62" s="38">
        <f t="shared" si="34"/>
        <v>1528494.4</v>
      </c>
      <c r="R62" s="38">
        <f>+R41</f>
        <v>1373173.5</v>
      </c>
      <c r="S62" s="38">
        <f t="shared" ref="S62:AV62" si="35">+S41</f>
        <v>1297051.7</v>
      </c>
      <c r="T62" s="38">
        <f t="shared" si="35"/>
        <v>1417609.2</v>
      </c>
      <c r="U62" s="38">
        <f t="shared" si="35"/>
        <v>1380576.3</v>
      </c>
      <c r="V62" s="38">
        <f t="shared" si="35"/>
        <v>1386841.3</v>
      </c>
      <c r="W62" s="38">
        <f t="shared" si="35"/>
        <v>1463462.9</v>
      </c>
      <c r="X62" s="38">
        <f t="shared" si="35"/>
        <v>1434032.5</v>
      </c>
      <c r="Y62" s="38">
        <f t="shared" si="35"/>
        <v>1303054.5</v>
      </c>
      <c r="Z62" s="38">
        <f t="shared" si="35"/>
        <v>1416190</v>
      </c>
      <c r="AA62" s="38">
        <f t="shared" si="35"/>
        <v>1427052.2</v>
      </c>
      <c r="AB62" s="38">
        <f t="shared" si="35"/>
        <v>1354474.9</v>
      </c>
      <c r="AC62" s="38">
        <f t="shared" si="35"/>
        <v>1377515</v>
      </c>
      <c r="AD62" s="38">
        <f t="shared" si="35"/>
        <v>1199463.6000000001</v>
      </c>
      <c r="AE62" s="38">
        <f t="shared" si="35"/>
        <v>1193121</v>
      </c>
      <c r="AF62" s="38">
        <f t="shared" si="35"/>
        <v>1348002</v>
      </c>
      <c r="AG62" s="38">
        <f t="shared" si="35"/>
        <v>1328538.7</v>
      </c>
      <c r="AH62" s="38">
        <f t="shared" si="35"/>
        <v>1334379.8</v>
      </c>
      <c r="AI62" s="38">
        <f t="shared" si="35"/>
        <v>1400192.4</v>
      </c>
      <c r="AJ62" s="38">
        <f t="shared" si="35"/>
        <v>1317594.6000000001</v>
      </c>
      <c r="AK62" s="38">
        <f t="shared" si="35"/>
        <v>1337036.8</v>
      </c>
      <c r="AL62" s="38">
        <f t="shared" si="35"/>
        <v>1399841.2</v>
      </c>
      <c r="AM62" s="38">
        <f t="shared" si="35"/>
        <v>1374502.7</v>
      </c>
      <c r="AN62" s="38">
        <f t="shared" si="35"/>
        <v>1426365.6</v>
      </c>
      <c r="AO62" s="38">
        <f t="shared" si="35"/>
        <v>1430496.2</v>
      </c>
      <c r="AP62" s="38">
        <f t="shared" si="35"/>
        <v>1329252.3999999999</v>
      </c>
      <c r="AQ62" s="38">
        <f t="shared" si="35"/>
        <v>1283981.5</v>
      </c>
      <c r="AR62" s="38">
        <f t="shared" si="35"/>
        <v>1540991.5</v>
      </c>
      <c r="AS62" s="38">
        <f t="shared" si="35"/>
        <v>1365805.5</v>
      </c>
      <c r="AT62" s="38">
        <f t="shared" si="35"/>
        <v>1494802.3</v>
      </c>
      <c r="AU62" s="38">
        <f t="shared" si="35"/>
        <v>1508300</v>
      </c>
      <c r="AV62" s="38">
        <f t="shared" si="35"/>
        <v>1457829.2</v>
      </c>
      <c r="AZ62" s="38">
        <f t="shared" ref="AZ62:AZ69" si="36">SUM(AD62:AG62)</f>
        <v>5069125.3</v>
      </c>
      <c r="BA62" s="38"/>
      <c r="BB62" s="38"/>
      <c r="BC62" s="38"/>
      <c r="BD62" s="38"/>
      <c r="BE62" s="38"/>
      <c r="BF62" s="38"/>
      <c r="BG62" s="38">
        <f t="shared" ref="BG62:BG69" si="37">SUM(AP62:AS62)</f>
        <v>5520030.9000000004</v>
      </c>
      <c r="BI62" s="5">
        <f>+AZ62/AZ$62*100</f>
        <v>100</v>
      </c>
      <c r="BJ62" s="5" t="e">
        <f>+BA62/BA$62*100</f>
        <v>#DIV/0!</v>
      </c>
      <c r="BK62" s="5">
        <f t="shared" ref="BK62:BK69" si="38">+BG62/BG$62*100</f>
        <v>100</v>
      </c>
      <c r="BL62" s="5"/>
    </row>
    <row r="63" spans="2:65" x14ac:dyDescent="0.25">
      <c r="B63" t="s">
        <v>261</v>
      </c>
      <c r="F63" s="6">
        <f t="shared" ref="F63:Q63" si="39">+F45</f>
        <v>388724.5</v>
      </c>
      <c r="G63" s="6">
        <f t="shared" si="39"/>
        <v>394671.2</v>
      </c>
      <c r="H63" s="6">
        <f t="shared" si="39"/>
        <v>424186.9</v>
      </c>
      <c r="I63" s="6">
        <f t="shared" si="39"/>
        <v>410789.9</v>
      </c>
      <c r="J63" s="6">
        <f t="shared" si="39"/>
        <v>406162</v>
      </c>
      <c r="K63" s="6">
        <f t="shared" si="39"/>
        <v>408377.4</v>
      </c>
      <c r="L63" s="6">
        <f t="shared" si="39"/>
        <v>426899.9</v>
      </c>
      <c r="M63" s="6">
        <f t="shared" si="39"/>
        <v>336414.1</v>
      </c>
      <c r="N63" s="6">
        <f t="shared" si="39"/>
        <v>410356.8</v>
      </c>
      <c r="O63" s="6">
        <f t="shared" si="39"/>
        <v>417748.4</v>
      </c>
      <c r="P63" s="6">
        <f t="shared" si="39"/>
        <v>376912.7</v>
      </c>
      <c r="Q63" s="6">
        <f t="shared" si="39"/>
        <v>357151.8</v>
      </c>
      <c r="R63" s="6">
        <f>+R45</f>
        <v>325671.8</v>
      </c>
      <c r="S63" s="6">
        <f t="shared" ref="S63:AV63" si="40">+S45</f>
        <v>338233.4</v>
      </c>
      <c r="T63" s="6">
        <f t="shared" si="40"/>
        <v>362853.6</v>
      </c>
      <c r="U63" s="6">
        <f t="shared" si="40"/>
        <v>340075.6</v>
      </c>
      <c r="V63" s="6">
        <f t="shared" si="40"/>
        <v>336567.1</v>
      </c>
      <c r="W63" s="6">
        <f t="shared" si="40"/>
        <v>375694.9</v>
      </c>
      <c r="X63" s="6">
        <f t="shared" si="40"/>
        <v>365745.5</v>
      </c>
      <c r="Y63" s="6">
        <f t="shared" si="40"/>
        <v>291896.5</v>
      </c>
      <c r="Z63" s="6">
        <f t="shared" si="40"/>
        <v>360946</v>
      </c>
      <c r="AA63" s="6">
        <f t="shared" si="40"/>
        <v>371348.3</v>
      </c>
      <c r="AB63" s="6">
        <f t="shared" si="40"/>
        <v>343695.3</v>
      </c>
      <c r="AC63" s="6">
        <f t="shared" si="40"/>
        <v>326427.90000000002</v>
      </c>
      <c r="AD63" s="6">
        <f t="shared" si="40"/>
        <v>301344.40000000002</v>
      </c>
      <c r="AE63" s="6">
        <f t="shared" si="40"/>
        <v>337730.5</v>
      </c>
      <c r="AF63" s="6">
        <f t="shared" si="40"/>
        <v>366071.3</v>
      </c>
      <c r="AG63" s="6">
        <f t="shared" si="40"/>
        <v>359547.6</v>
      </c>
      <c r="AH63" s="6">
        <f t="shared" si="40"/>
        <v>349392.3</v>
      </c>
      <c r="AI63" s="6">
        <f t="shared" si="40"/>
        <v>373264.9</v>
      </c>
      <c r="AJ63" s="6">
        <f t="shared" si="40"/>
        <v>338798</v>
      </c>
      <c r="AK63" s="6">
        <f t="shared" si="40"/>
        <v>318108.09999999998</v>
      </c>
      <c r="AL63" s="6">
        <f t="shared" si="40"/>
        <v>367057.1</v>
      </c>
      <c r="AM63" s="6">
        <f t="shared" si="40"/>
        <v>351408.9</v>
      </c>
      <c r="AN63" s="6">
        <f t="shared" si="40"/>
        <v>365267.9</v>
      </c>
      <c r="AO63" s="6">
        <f t="shared" si="40"/>
        <v>334783.90000000002</v>
      </c>
      <c r="AP63" s="6">
        <f t="shared" si="40"/>
        <v>330524</v>
      </c>
      <c r="AQ63" s="6">
        <f t="shared" si="40"/>
        <v>340662.6</v>
      </c>
      <c r="AR63" s="6">
        <f t="shared" si="40"/>
        <v>403136.8</v>
      </c>
      <c r="AS63" s="6">
        <f>+AS45</f>
        <v>335456.7</v>
      </c>
      <c r="AT63" s="6">
        <f t="shared" si="40"/>
        <v>390123.3</v>
      </c>
      <c r="AU63" s="6">
        <f t="shared" si="40"/>
        <v>389792.1</v>
      </c>
      <c r="AV63" s="6">
        <f t="shared" si="40"/>
        <v>375685.1</v>
      </c>
      <c r="AZ63" s="6">
        <f>SUM(AD63:AG63)</f>
        <v>1364693.7999999998</v>
      </c>
      <c r="BA63" s="6"/>
      <c r="BB63" s="6"/>
      <c r="BC63" s="6"/>
      <c r="BD63" s="6"/>
      <c r="BE63" s="6"/>
      <c r="BF63" s="6"/>
      <c r="BG63" s="6">
        <f t="shared" si="37"/>
        <v>1409780.0999999999</v>
      </c>
      <c r="BI63" s="5">
        <f>+AZ63/AZ$62*100</f>
        <v>26.92168212926202</v>
      </c>
      <c r="BJ63" s="5" t="e">
        <f>+BA63/BA$62*100</f>
        <v>#DIV/0!</v>
      </c>
      <c r="BK63" s="5">
        <f t="shared" si="38"/>
        <v>25.539351600368754</v>
      </c>
      <c r="BL63" s="5"/>
    </row>
    <row r="64" spans="2:65" x14ac:dyDescent="0.25">
      <c r="B64" t="s">
        <v>262</v>
      </c>
      <c r="F64" s="6">
        <f t="shared" ref="F64:Q64" si="41">+F46</f>
        <v>50531.040000000001</v>
      </c>
      <c r="G64" s="6">
        <f t="shared" si="41"/>
        <v>56768.25</v>
      </c>
      <c r="H64" s="6">
        <f t="shared" si="41"/>
        <v>62415.01</v>
      </c>
      <c r="I64" s="6">
        <f t="shared" si="41"/>
        <v>59156.17</v>
      </c>
      <c r="J64" s="6">
        <f t="shared" si="41"/>
        <v>55075.03</v>
      </c>
      <c r="K64" s="6">
        <f t="shared" si="41"/>
        <v>58206.33</v>
      </c>
      <c r="L64" s="6">
        <f t="shared" si="41"/>
        <v>60245.13</v>
      </c>
      <c r="M64" s="6">
        <f t="shared" si="41"/>
        <v>55410.6</v>
      </c>
      <c r="N64" s="6">
        <f t="shared" si="41"/>
        <v>59510.85</v>
      </c>
      <c r="O64" s="6">
        <f t="shared" si="41"/>
        <v>61885.19</v>
      </c>
      <c r="P64" s="6">
        <f t="shared" si="41"/>
        <v>53243.73</v>
      </c>
      <c r="Q64" s="6">
        <f t="shared" si="41"/>
        <v>57766.13</v>
      </c>
      <c r="R64" s="6">
        <f>+R46</f>
        <v>51907.35</v>
      </c>
      <c r="S64" s="6">
        <f t="shared" ref="S64:AV64" si="42">+S46</f>
        <v>50107.08</v>
      </c>
      <c r="T64" s="6">
        <f t="shared" si="42"/>
        <v>57537.73</v>
      </c>
      <c r="U64" s="6">
        <f t="shared" si="42"/>
        <v>54779.73</v>
      </c>
      <c r="V64" s="6">
        <f t="shared" si="42"/>
        <v>47542.75</v>
      </c>
      <c r="W64" s="6">
        <f t="shared" si="42"/>
        <v>52564.73</v>
      </c>
      <c r="X64" s="6">
        <f t="shared" si="42"/>
        <v>54063.47</v>
      </c>
      <c r="Y64" s="6">
        <f t="shared" si="42"/>
        <v>47716.61</v>
      </c>
      <c r="Z64" s="6">
        <f t="shared" si="42"/>
        <v>53319.01</v>
      </c>
      <c r="AA64" s="6">
        <f t="shared" si="42"/>
        <v>54483.93</v>
      </c>
      <c r="AB64" s="6">
        <f t="shared" si="42"/>
        <v>48795.6</v>
      </c>
      <c r="AC64" s="6">
        <f t="shared" si="42"/>
        <v>51982.67</v>
      </c>
      <c r="AD64" s="6">
        <f t="shared" si="42"/>
        <v>45233.81</v>
      </c>
      <c r="AE64" s="6">
        <f t="shared" si="42"/>
        <v>49557.27</v>
      </c>
      <c r="AF64" s="6">
        <f t="shared" si="42"/>
        <v>57104.14</v>
      </c>
      <c r="AG64" s="6">
        <f t="shared" si="42"/>
        <v>53554.6</v>
      </c>
      <c r="AH64" s="6">
        <f t="shared" si="42"/>
        <v>46686.67</v>
      </c>
      <c r="AI64" s="6">
        <f t="shared" si="42"/>
        <v>57121.17</v>
      </c>
      <c r="AJ64" s="6">
        <f t="shared" si="42"/>
        <v>55103.43</v>
      </c>
      <c r="AK64" s="6">
        <f t="shared" si="42"/>
        <v>52500.09</v>
      </c>
      <c r="AL64" s="6">
        <f t="shared" si="42"/>
        <v>58548.18</v>
      </c>
      <c r="AM64" s="6">
        <f t="shared" si="42"/>
        <v>56545.36</v>
      </c>
      <c r="AN64" s="6">
        <f t="shared" si="42"/>
        <v>55347.6</v>
      </c>
      <c r="AO64" s="6">
        <f t="shared" si="42"/>
        <v>57630.27</v>
      </c>
      <c r="AP64" s="6">
        <f t="shared" si="42"/>
        <v>47247</v>
      </c>
      <c r="AQ64" s="6">
        <f t="shared" si="42"/>
        <v>56132.79</v>
      </c>
      <c r="AR64" s="6">
        <f t="shared" si="42"/>
        <v>63885.85</v>
      </c>
      <c r="AS64" s="6">
        <f t="shared" si="42"/>
        <v>57506.59</v>
      </c>
      <c r="AT64" s="6">
        <f t="shared" si="42"/>
        <v>52121.98</v>
      </c>
      <c r="AU64" s="6">
        <f t="shared" si="42"/>
        <v>59585.67</v>
      </c>
      <c r="AV64" s="6">
        <f t="shared" si="42"/>
        <v>57789.75</v>
      </c>
      <c r="AZ64" s="6">
        <f t="shared" si="36"/>
        <v>205449.81999999998</v>
      </c>
      <c r="BA64" s="6"/>
      <c r="BB64" s="6"/>
      <c r="BC64" s="6"/>
      <c r="BD64" s="6"/>
      <c r="BE64" s="6"/>
      <c r="BF64" s="6"/>
      <c r="BG64" s="6">
        <f t="shared" si="37"/>
        <v>224772.23</v>
      </c>
      <c r="BI64" s="5">
        <f t="shared" ref="BI64:BJ69" si="43">+AZ64/AZ$62*100</f>
        <v>4.0529639304832337</v>
      </c>
      <c r="BJ64" s="5" t="e">
        <f t="shared" si="43"/>
        <v>#DIV/0!</v>
      </c>
      <c r="BK64" s="5">
        <f t="shared" si="38"/>
        <v>4.071937894405627</v>
      </c>
      <c r="BL64" s="5"/>
    </row>
    <row r="65" spans="2:64" x14ac:dyDescent="0.25">
      <c r="B65" t="s">
        <v>263</v>
      </c>
      <c r="F65" s="6">
        <f t="shared" ref="F65:Q65" si="44">+F47</f>
        <v>126514.31</v>
      </c>
      <c r="G65" s="6">
        <f t="shared" si="44"/>
        <v>123588.81</v>
      </c>
      <c r="H65" s="6">
        <f t="shared" si="44"/>
        <v>142181.76000000001</v>
      </c>
      <c r="I65" s="6">
        <f t="shared" si="44"/>
        <v>133872.98000000001</v>
      </c>
      <c r="J65" s="6">
        <f t="shared" si="44"/>
        <v>138115.10999999999</v>
      </c>
      <c r="K65" s="6">
        <f t="shared" si="44"/>
        <v>138354.78</v>
      </c>
      <c r="L65" s="6">
        <f t="shared" si="44"/>
        <v>133194.93</v>
      </c>
      <c r="M65" s="6">
        <f t="shared" si="44"/>
        <v>137418.38</v>
      </c>
      <c r="N65" s="6">
        <f t="shared" si="44"/>
        <v>133351.26999999999</v>
      </c>
      <c r="O65" s="6">
        <f t="shared" si="44"/>
        <v>145423.32999999999</v>
      </c>
      <c r="P65" s="6">
        <f t="shared" si="44"/>
        <v>134724.24</v>
      </c>
      <c r="Q65" s="6">
        <f t="shared" si="44"/>
        <v>133743.96</v>
      </c>
      <c r="R65" s="6">
        <f>+R47</f>
        <v>121545.33</v>
      </c>
      <c r="S65" s="6">
        <f t="shared" ref="S65:AV65" si="45">+S47</f>
        <v>118350.9</v>
      </c>
      <c r="T65" s="6">
        <f t="shared" si="45"/>
        <v>133322.92000000001</v>
      </c>
      <c r="U65" s="6">
        <f t="shared" si="45"/>
        <v>128286.11</v>
      </c>
      <c r="V65" s="6">
        <f t="shared" si="45"/>
        <v>128194.97</v>
      </c>
      <c r="W65" s="6">
        <f t="shared" si="45"/>
        <v>131003.29</v>
      </c>
      <c r="X65" s="6">
        <f t="shared" si="45"/>
        <v>124170.01</v>
      </c>
      <c r="Y65" s="6">
        <f t="shared" si="45"/>
        <v>123065.78</v>
      </c>
      <c r="Z65" s="6">
        <f t="shared" si="45"/>
        <v>125394.03</v>
      </c>
      <c r="AA65" s="6">
        <f t="shared" si="45"/>
        <v>130599.59</v>
      </c>
      <c r="AB65" s="6">
        <f t="shared" si="45"/>
        <v>120731.63</v>
      </c>
      <c r="AC65" s="6">
        <f t="shared" si="45"/>
        <v>119907.18</v>
      </c>
      <c r="AD65" s="6">
        <f t="shared" si="45"/>
        <v>108451.07</v>
      </c>
      <c r="AE65" s="6">
        <f t="shared" si="45"/>
        <v>113760.08</v>
      </c>
      <c r="AF65" s="6">
        <f t="shared" si="45"/>
        <v>125445.53</v>
      </c>
      <c r="AG65" s="6">
        <f t="shared" si="45"/>
        <v>119053.02</v>
      </c>
      <c r="AH65" s="6">
        <f t="shared" si="45"/>
        <v>119609.65</v>
      </c>
      <c r="AI65" s="6">
        <f t="shared" si="45"/>
        <v>125022.94</v>
      </c>
      <c r="AJ65" s="6">
        <f t="shared" si="45"/>
        <v>116145.89</v>
      </c>
      <c r="AK65" s="6">
        <f t="shared" si="45"/>
        <v>122762.64</v>
      </c>
      <c r="AL65" s="6">
        <f t="shared" si="45"/>
        <v>124525.37</v>
      </c>
      <c r="AM65" s="6">
        <f t="shared" si="45"/>
        <v>128766.9</v>
      </c>
      <c r="AN65" s="6">
        <f t="shared" si="45"/>
        <v>123475.22</v>
      </c>
      <c r="AO65" s="6">
        <f t="shared" si="45"/>
        <v>126680.38</v>
      </c>
      <c r="AP65" s="6">
        <f t="shared" si="45"/>
        <v>117917.34</v>
      </c>
      <c r="AQ65" s="6">
        <f t="shared" si="45"/>
        <v>118950.87</v>
      </c>
      <c r="AR65" s="6">
        <f t="shared" si="45"/>
        <v>135394.22</v>
      </c>
      <c r="AS65" s="6">
        <f t="shared" si="45"/>
        <v>123578.39</v>
      </c>
      <c r="AT65" s="6">
        <f t="shared" si="45"/>
        <v>128025.45</v>
      </c>
      <c r="AU65" s="6">
        <f t="shared" si="45"/>
        <v>133071.34</v>
      </c>
      <c r="AV65" s="6">
        <f t="shared" si="45"/>
        <v>122112.05</v>
      </c>
      <c r="AZ65" s="6">
        <f t="shared" si="36"/>
        <v>466709.70000000007</v>
      </c>
      <c r="BA65" s="6"/>
      <c r="BB65" s="6"/>
      <c r="BC65" s="6"/>
      <c r="BD65" s="6"/>
      <c r="BE65" s="6"/>
      <c r="BF65" s="6"/>
      <c r="BG65" s="6">
        <f t="shared" si="37"/>
        <v>495840.82</v>
      </c>
      <c r="BI65" s="28">
        <f t="shared" si="43"/>
        <v>9.2069079452425466</v>
      </c>
      <c r="BJ65" s="28" t="e">
        <f t="shared" si="43"/>
        <v>#DIV/0!</v>
      </c>
      <c r="BK65" s="28">
        <f t="shared" si="38"/>
        <v>8.982573267841671</v>
      </c>
      <c r="BL65" s="28"/>
    </row>
    <row r="66" spans="2:64" x14ac:dyDescent="0.25">
      <c r="B66" t="s">
        <v>264</v>
      </c>
      <c r="F66" s="6">
        <f t="shared" ref="F66:Q66" si="46">+F48</f>
        <v>214051.63</v>
      </c>
      <c r="G66" s="6">
        <f t="shared" si="46"/>
        <v>209569.16000000003</v>
      </c>
      <c r="H66" s="6">
        <f t="shared" si="46"/>
        <v>227310.0199999999</v>
      </c>
      <c r="I66" s="6">
        <f t="shared" si="46"/>
        <v>213038.78999999992</v>
      </c>
      <c r="J66" s="6">
        <f t="shared" si="46"/>
        <v>217238.42999999993</v>
      </c>
      <c r="K66" s="6">
        <f t="shared" si="46"/>
        <v>213995.79000000004</v>
      </c>
      <c r="L66" s="6">
        <f t="shared" si="46"/>
        <v>214781.02000000002</v>
      </c>
      <c r="M66" s="6">
        <f t="shared" si="46"/>
        <v>195137.07000000007</v>
      </c>
      <c r="N66" s="6">
        <f t="shared" si="46"/>
        <v>216735.21000000008</v>
      </c>
      <c r="O66" s="6">
        <f t="shared" si="46"/>
        <v>222340.50999999989</v>
      </c>
      <c r="P66" s="6">
        <f t="shared" si="46"/>
        <v>210573.34000000008</v>
      </c>
      <c r="Q66" s="6">
        <f t="shared" si="46"/>
        <v>197878.41000000003</v>
      </c>
      <c r="R66" s="6">
        <f>+R48</f>
        <v>182491.38</v>
      </c>
      <c r="S66" s="6">
        <f t="shared" ref="S66:AV66" si="47">+S48</f>
        <v>174746.37</v>
      </c>
      <c r="T66" s="6">
        <f t="shared" si="47"/>
        <v>202349.33000000007</v>
      </c>
      <c r="U66" s="6">
        <f t="shared" si="47"/>
        <v>181741.85000000009</v>
      </c>
      <c r="V66" s="6">
        <f t="shared" si="47"/>
        <v>185992.53000000003</v>
      </c>
      <c r="W66" s="6">
        <f t="shared" si="47"/>
        <v>192692.58999999997</v>
      </c>
      <c r="X66" s="6">
        <f t="shared" si="47"/>
        <v>184313.87</v>
      </c>
      <c r="Y66" s="6">
        <f t="shared" si="47"/>
        <v>174206.92000000004</v>
      </c>
      <c r="Z66" s="6">
        <f t="shared" si="47"/>
        <v>185446.16999999993</v>
      </c>
      <c r="AA66" s="6">
        <f t="shared" si="47"/>
        <v>187628.94000000006</v>
      </c>
      <c r="AB66" s="6">
        <f t="shared" si="47"/>
        <v>179921.82</v>
      </c>
      <c r="AC66" s="6">
        <f t="shared" si="47"/>
        <v>181948.92000000004</v>
      </c>
      <c r="AD66" s="6">
        <f t="shared" si="47"/>
        <v>164442.45999999996</v>
      </c>
      <c r="AE66" s="6">
        <f t="shared" si="47"/>
        <v>165085.13999999996</v>
      </c>
      <c r="AF66" s="6">
        <f t="shared" si="47"/>
        <v>180461.63</v>
      </c>
      <c r="AG66" s="6">
        <f t="shared" si="47"/>
        <v>179188</v>
      </c>
      <c r="AH66" s="6">
        <f t="shared" si="47"/>
        <v>178771.55000000005</v>
      </c>
      <c r="AI66" s="6">
        <f t="shared" si="47"/>
        <v>184027.66000000003</v>
      </c>
      <c r="AJ66" s="6">
        <f t="shared" si="47"/>
        <v>172166.99000000005</v>
      </c>
      <c r="AK66" s="6">
        <f t="shared" si="47"/>
        <v>175651.74000000011</v>
      </c>
      <c r="AL66" s="6">
        <f t="shared" si="47"/>
        <v>183965.14000000013</v>
      </c>
      <c r="AM66" s="6">
        <f t="shared" si="47"/>
        <v>184275.66999999993</v>
      </c>
      <c r="AN66" s="6">
        <f t="shared" si="47"/>
        <v>193301.01</v>
      </c>
      <c r="AO66" s="6">
        <f t="shared" si="47"/>
        <v>197247.29999999993</v>
      </c>
      <c r="AP66" s="6">
        <f t="shared" si="47"/>
        <v>181650.95000000007</v>
      </c>
      <c r="AQ66" s="6">
        <f t="shared" si="47"/>
        <v>176568.85000000003</v>
      </c>
      <c r="AR66" s="6">
        <f t="shared" si="47"/>
        <v>205291.31999999995</v>
      </c>
      <c r="AS66" s="6">
        <f t="shared" si="47"/>
        <v>178166.65999999992</v>
      </c>
      <c r="AT66" s="6">
        <f t="shared" si="47"/>
        <v>201297.22999999998</v>
      </c>
      <c r="AU66" s="6">
        <f t="shared" si="47"/>
        <v>198802.84999999998</v>
      </c>
      <c r="AV66" s="6">
        <f t="shared" si="47"/>
        <v>189935.62</v>
      </c>
      <c r="AZ66" s="6">
        <f t="shared" si="36"/>
        <v>689177.23</v>
      </c>
      <c r="BA66" s="6"/>
      <c r="BB66" s="6"/>
      <c r="BC66" s="6"/>
      <c r="BD66" s="6"/>
      <c r="BE66" s="6"/>
      <c r="BF66" s="6"/>
      <c r="BG66" s="6">
        <f t="shared" si="37"/>
        <v>741677.78</v>
      </c>
      <c r="BI66" s="5">
        <f t="shared" si="43"/>
        <v>13.595584824072112</v>
      </c>
      <c r="BJ66" s="5" t="e">
        <f t="shared" si="43"/>
        <v>#DIV/0!</v>
      </c>
      <c r="BK66" s="5">
        <f t="shared" si="38"/>
        <v>13.436116453623475</v>
      </c>
      <c r="BL66" s="5"/>
    </row>
    <row r="67" spans="2:64" x14ac:dyDescent="0.25">
      <c r="B67" t="s">
        <v>269</v>
      </c>
      <c r="F67" s="6">
        <f t="shared" ref="F67:Q67" si="48">+F54</f>
        <v>233964</v>
      </c>
      <c r="G67" s="6">
        <f t="shared" si="48"/>
        <v>139459.78</v>
      </c>
      <c r="H67" s="6">
        <f t="shared" si="48"/>
        <v>199692.61</v>
      </c>
      <c r="I67" s="6">
        <f t="shared" si="48"/>
        <v>213811.22999999998</v>
      </c>
      <c r="J67" s="6">
        <f t="shared" si="48"/>
        <v>222888.07</v>
      </c>
      <c r="K67" s="6">
        <f t="shared" si="48"/>
        <v>212875.31</v>
      </c>
      <c r="L67" s="6">
        <f t="shared" si="48"/>
        <v>238410.44</v>
      </c>
      <c r="M67" s="6">
        <f t="shared" si="48"/>
        <v>234878.03999999998</v>
      </c>
      <c r="N67" s="6">
        <f t="shared" si="48"/>
        <v>241875.66</v>
      </c>
      <c r="O67" s="6">
        <f t="shared" si="48"/>
        <v>232379.88999999998</v>
      </c>
      <c r="P67" s="6">
        <f t="shared" si="48"/>
        <v>237189.49000000002</v>
      </c>
      <c r="Q67" s="6">
        <f t="shared" si="48"/>
        <v>253516.93</v>
      </c>
      <c r="R67" s="6">
        <f>+R54</f>
        <v>224557.11000000002</v>
      </c>
      <c r="S67" s="6">
        <f t="shared" ref="S67:AV67" si="49">+S54</f>
        <v>190983.15</v>
      </c>
      <c r="T67" s="6">
        <f t="shared" si="49"/>
        <v>168410.43</v>
      </c>
      <c r="U67" s="6">
        <f t="shared" si="49"/>
        <v>198203.25</v>
      </c>
      <c r="V67" s="6">
        <f t="shared" si="49"/>
        <v>212238.56</v>
      </c>
      <c r="W67" s="6">
        <f t="shared" si="49"/>
        <v>214252.33</v>
      </c>
      <c r="X67" s="6">
        <f t="shared" si="49"/>
        <v>218181.59000000003</v>
      </c>
      <c r="Y67" s="6">
        <f t="shared" si="49"/>
        <v>218070.34</v>
      </c>
      <c r="Z67" s="6">
        <f t="shared" si="49"/>
        <v>226673.52000000002</v>
      </c>
      <c r="AA67" s="6">
        <f t="shared" si="49"/>
        <v>213206.03</v>
      </c>
      <c r="AB67" s="6">
        <f t="shared" si="49"/>
        <v>215823.46</v>
      </c>
      <c r="AC67" s="6">
        <f t="shared" si="49"/>
        <v>246104.13</v>
      </c>
      <c r="AD67" s="6">
        <f t="shared" si="49"/>
        <v>198203.52000000002</v>
      </c>
      <c r="AE67" s="6">
        <f t="shared" si="49"/>
        <v>146642.46000000002</v>
      </c>
      <c r="AF67" s="6">
        <f t="shared" si="49"/>
        <v>183613.66</v>
      </c>
      <c r="AG67" s="6">
        <f t="shared" si="49"/>
        <v>193169.08</v>
      </c>
      <c r="AH67" s="6">
        <f t="shared" si="49"/>
        <v>203212.19</v>
      </c>
      <c r="AI67" s="6">
        <f t="shared" si="49"/>
        <v>202896.09</v>
      </c>
      <c r="AJ67" s="6">
        <f t="shared" si="49"/>
        <v>204133.72</v>
      </c>
      <c r="AK67" s="6">
        <f t="shared" si="49"/>
        <v>212099.44999999998</v>
      </c>
      <c r="AL67" s="6">
        <f t="shared" si="49"/>
        <v>206713.83000000002</v>
      </c>
      <c r="AM67" s="6">
        <f t="shared" si="49"/>
        <v>200850.53</v>
      </c>
      <c r="AN67" s="6">
        <f t="shared" si="49"/>
        <v>213678.72999999998</v>
      </c>
      <c r="AO67" s="6">
        <f t="shared" si="49"/>
        <v>233243.3</v>
      </c>
      <c r="AP67" s="6">
        <f t="shared" si="49"/>
        <v>204739.37000000002</v>
      </c>
      <c r="AQ67" s="6">
        <f t="shared" si="49"/>
        <v>144805.60999999999</v>
      </c>
      <c r="AR67" s="6">
        <f t="shared" si="49"/>
        <v>209502.52000000002</v>
      </c>
      <c r="AS67" s="6">
        <f t="shared" si="49"/>
        <v>204345.68</v>
      </c>
      <c r="AT67" s="6">
        <f t="shared" si="49"/>
        <v>214861.34</v>
      </c>
      <c r="AU67" s="6">
        <f t="shared" si="49"/>
        <v>219775.69</v>
      </c>
      <c r="AV67" s="6">
        <f t="shared" si="49"/>
        <v>215644.11</v>
      </c>
      <c r="AZ67" s="6">
        <f t="shared" si="36"/>
        <v>721628.72</v>
      </c>
      <c r="BA67" s="6"/>
      <c r="BB67" s="6"/>
      <c r="BC67" s="6"/>
      <c r="BD67" s="6"/>
      <c r="BE67" s="6"/>
      <c r="BF67" s="6"/>
      <c r="BG67" s="6">
        <f t="shared" si="37"/>
        <v>763393.17999999993</v>
      </c>
      <c r="BI67" s="5">
        <f>+AZ67/AZ$62*100</f>
        <v>14.235764107073855</v>
      </c>
      <c r="BJ67" s="5" t="e">
        <f>+BA67/BA$62*100</f>
        <v>#DIV/0!</v>
      </c>
      <c r="BK67" s="5">
        <f>+BG67/BG$62*100</f>
        <v>13.829509179015645</v>
      </c>
      <c r="BL67" s="5"/>
    </row>
    <row r="68" spans="2:64" x14ac:dyDescent="0.25">
      <c r="B68" t="s">
        <v>273</v>
      </c>
      <c r="F68" s="6" t="e">
        <f t="shared" ref="F68:Q68" si="50">+F55</f>
        <v>#REF!</v>
      </c>
      <c r="G68" s="6" t="e">
        <f t="shared" si="50"/>
        <v>#REF!</v>
      </c>
      <c r="H68" s="6" t="e">
        <f t="shared" si="50"/>
        <v>#REF!</v>
      </c>
      <c r="I68" s="6" t="e">
        <f t="shared" si="50"/>
        <v>#REF!</v>
      </c>
      <c r="J68" s="6" t="e">
        <f t="shared" si="50"/>
        <v>#REF!</v>
      </c>
      <c r="K68" s="6" t="e">
        <f t="shared" si="50"/>
        <v>#REF!</v>
      </c>
      <c r="L68" s="6" t="e">
        <f t="shared" si="50"/>
        <v>#REF!</v>
      </c>
      <c r="M68" s="6" t="e">
        <f t="shared" si="50"/>
        <v>#REF!</v>
      </c>
      <c r="N68" s="6" t="e">
        <f t="shared" si="50"/>
        <v>#REF!</v>
      </c>
      <c r="O68" s="6" t="e">
        <f t="shared" si="50"/>
        <v>#REF!</v>
      </c>
      <c r="P68" s="6" t="e">
        <f t="shared" si="50"/>
        <v>#REF!</v>
      </c>
      <c r="Q68" s="6" t="e">
        <f t="shared" si="50"/>
        <v>#REF!</v>
      </c>
      <c r="R68" s="6" t="e">
        <f>+R55</f>
        <v>#REF!</v>
      </c>
      <c r="S68" s="6" t="e">
        <f t="shared" ref="S68:AV68" si="51">+S55</f>
        <v>#REF!</v>
      </c>
      <c r="T68" s="6" t="e">
        <f t="shared" si="51"/>
        <v>#REF!</v>
      </c>
      <c r="U68" s="6" t="e">
        <f t="shared" si="51"/>
        <v>#REF!</v>
      </c>
      <c r="V68" s="6" t="e">
        <f t="shared" si="51"/>
        <v>#REF!</v>
      </c>
      <c r="W68" s="6" t="e">
        <f t="shared" si="51"/>
        <v>#REF!</v>
      </c>
      <c r="X68" s="6" t="e">
        <f t="shared" si="51"/>
        <v>#REF!</v>
      </c>
      <c r="Y68" s="6" t="e">
        <f t="shared" si="51"/>
        <v>#REF!</v>
      </c>
      <c r="Z68" s="6" t="e">
        <f t="shared" si="51"/>
        <v>#REF!</v>
      </c>
      <c r="AA68" s="6" t="e">
        <f t="shared" si="51"/>
        <v>#REF!</v>
      </c>
      <c r="AB68" s="6" t="e">
        <f t="shared" si="51"/>
        <v>#REF!</v>
      </c>
      <c r="AC68" s="6" t="e">
        <f t="shared" si="51"/>
        <v>#REF!</v>
      </c>
      <c r="AD68" s="6" t="e">
        <f t="shared" si="51"/>
        <v>#REF!</v>
      </c>
      <c r="AE68" s="6" t="e">
        <f t="shared" si="51"/>
        <v>#REF!</v>
      </c>
      <c r="AF68" s="6" t="e">
        <f t="shared" si="51"/>
        <v>#REF!</v>
      </c>
      <c r="AG68" s="6" t="e">
        <f t="shared" si="51"/>
        <v>#REF!</v>
      </c>
      <c r="AH68" s="6" t="e">
        <f t="shared" si="51"/>
        <v>#REF!</v>
      </c>
      <c r="AI68" s="6" t="e">
        <f t="shared" si="51"/>
        <v>#REF!</v>
      </c>
      <c r="AJ68" s="6" t="e">
        <f t="shared" si="51"/>
        <v>#REF!</v>
      </c>
      <c r="AK68" s="6" t="e">
        <f t="shared" si="51"/>
        <v>#REF!</v>
      </c>
      <c r="AL68" s="6" t="e">
        <f t="shared" si="51"/>
        <v>#REF!</v>
      </c>
      <c r="AM68" s="6" t="e">
        <f t="shared" si="51"/>
        <v>#REF!</v>
      </c>
      <c r="AN68" s="6" t="e">
        <f t="shared" si="51"/>
        <v>#REF!</v>
      </c>
      <c r="AO68" s="6" t="e">
        <f t="shared" si="51"/>
        <v>#REF!</v>
      </c>
      <c r="AP68" s="6" t="e">
        <f t="shared" si="51"/>
        <v>#REF!</v>
      </c>
      <c r="AQ68" s="6" t="e">
        <f t="shared" si="51"/>
        <v>#REF!</v>
      </c>
      <c r="AR68" s="6" t="e">
        <f t="shared" si="51"/>
        <v>#REF!</v>
      </c>
      <c r="AS68" s="6" t="e">
        <f t="shared" si="51"/>
        <v>#REF!</v>
      </c>
      <c r="AT68" s="6" t="e">
        <f t="shared" si="51"/>
        <v>#REF!</v>
      </c>
      <c r="AU68" s="6" t="e">
        <f t="shared" si="51"/>
        <v>#REF!</v>
      </c>
      <c r="AV68" s="6" t="e">
        <f t="shared" si="51"/>
        <v>#REF!</v>
      </c>
      <c r="AZ68" s="6" t="e">
        <f t="shared" si="36"/>
        <v>#REF!</v>
      </c>
      <c r="BA68" s="6"/>
      <c r="BB68" s="6"/>
      <c r="BC68" s="6"/>
      <c r="BD68" s="6"/>
      <c r="BE68" s="6"/>
      <c r="BF68" s="6"/>
      <c r="BG68" s="6" t="e">
        <f t="shared" si="37"/>
        <v>#REF!</v>
      </c>
      <c r="BI68" s="5" t="e">
        <f t="shared" si="43"/>
        <v>#REF!</v>
      </c>
      <c r="BJ68" s="5" t="e">
        <f t="shared" si="43"/>
        <v>#DIV/0!</v>
      </c>
      <c r="BK68" s="5" t="e">
        <f t="shared" si="38"/>
        <v>#REF!</v>
      </c>
      <c r="BL68" s="5"/>
    </row>
    <row r="69" spans="2:64" x14ac:dyDescent="0.25">
      <c r="B69" t="s">
        <v>274</v>
      </c>
      <c r="F69" s="6" t="e">
        <f t="shared" ref="F69:Q69" si="52">+F62-SUM(F63:F68)</f>
        <v>#REF!</v>
      </c>
      <c r="G69" s="6" t="e">
        <f t="shared" si="52"/>
        <v>#REF!</v>
      </c>
      <c r="H69" s="6" t="e">
        <f t="shared" si="52"/>
        <v>#REF!</v>
      </c>
      <c r="I69" s="6" t="e">
        <f t="shared" si="52"/>
        <v>#REF!</v>
      </c>
      <c r="J69" s="6" t="e">
        <f t="shared" si="52"/>
        <v>#REF!</v>
      </c>
      <c r="K69" s="6" t="e">
        <f t="shared" si="52"/>
        <v>#REF!</v>
      </c>
      <c r="L69" s="6" t="e">
        <f t="shared" si="52"/>
        <v>#REF!</v>
      </c>
      <c r="M69" s="6" t="e">
        <f t="shared" si="52"/>
        <v>#REF!</v>
      </c>
      <c r="N69" s="6" t="e">
        <f t="shared" si="52"/>
        <v>#REF!</v>
      </c>
      <c r="O69" s="6" t="e">
        <f t="shared" si="52"/>
        <v>#REF!</v>
      </c>
      <c r="P69" s="6" t="e">
        <f t="shared" si="52"/>
        <v>#REF!</v>
      </c>
      <c r="Q69" s="6" t="e">
        <f t="shared" si="52"/>
        <v>#REF!</v>
      </c>
      <c r="R69" s="6" t="e">
        <f t="shared" ref="R69:AV69" si="53">+R62-SUM(R63:R68)</f>
        <v>#REF!</v>
      </c>
      <c r="S69" s="6" t="e">
        <f t="shared" si="53"/>
        <v>#REF!</v>
      </c>
      <c r="T69" s="6" t="e">
        <f t="shared" si="53"/>
        <v>#REF!</v>
      </c>
      <c r="U69" s="6" t="e">
        <f t="shared" si="53"/>
        <v>#REF!</v>
      </c>
      <c r="V69" s="6" t="e">
        <f t="shared" si="53"/>
        <v>#REF!</v>
      </c>
      <c r="W69" s="6" t="e">
        <f t="shared" si="53"/>
        <v>#REF!</v>
      </c>
      <c r="X69" s="6" t="e">
        <f t="shared" si="53"/>
        <v>#REF!</v>
      </c>
      <c r="Y69" s="6" t="e">
        <f t="shared" si="53"/>
        <v>#REF!</v>
      </c>
      <c r="Z69" s="6" t="e">
        <f t="shared" si="53"/>
        <v>#REF!</v>
      </c>
      <c r="AA69" s="6" t="e">
        <f t="shared" si="53"/>
        <v>#REF!</v>
      </c>
      <c r="AB69" s="6" t="e">
        <f t="shared" si="53"/>
        <v>#REF!</v>
      </c>
      <c r="AC69" s="6" t="e">
        <f t="shared" si="53"/>
        <v>#REF!</v>
      </c>
      <c r="AD69" s="6" t="e">
        <f t="shared" si="53"/>
        <v>#REF!</v>
      </c>
      <c r="AE69" s="6" t="e">
        <f t="shared" si="53"/>
        <v>#REF!</v>
      </c>
      <c r="AF69" s="6" t="e">
        <f t="shared" si="53"/>
        <v>#REF!</v>
      </c>
      <c r="AG69" s="6" t="e">
        <f t="shared" si="53"/>
        <v>#REF!</v>
      </c>
      <c r="AH69" s="6" t="e">
        <f t="shared" si="53"/>
        <v>#REF!</v>
      </c>
      <c r="AI69" s="6" t="e">
        <f t="shared" si="53"/>
        <v>#REF!</v>
      </c>
      <c r="AJ69" s="6" t="e">
        <f t="shared" si="53"/>
        <v>#REF!</v>
      </c>
      <c r="AK69" s="6" t="e">
        <f t="shared" si="53"/>
        <v>#REF!</v>
      </c>
      <c r="AL69" s="6" t="e">
        <f t="shared" si="53"/>
        <v>#REF!</v>
      </c>
      <c r="AM69" s="6" t="e">
        <f t="shared" si="53"/>
        <v>#REF!</v>
      </c>
      <c r="AN69" s="6" t="e">
        <f t="shared" si="53"/>
        <v>#REF!</v>
      </c>
      <c r="AO69" s="6" t="e">
        <f t="shared" si="53"/>
        <v>#REF!</v>
      </c>
      <c r="AP69" s="6" t="e">
        <f t="shared" si="53"/>
        <v>#REF!</v>
      </c>
      <c r="AQ69" s="6" t="e">
        <f t="shared" si="53"/>
        <v>#REF!</v>
      </c>
      <c r="AR69" s="6" t="e">
        <f t="shared" si="53"/>
        <v>#REF!</v>
      </c>
      <c r="AS69" s="6" t="e">
        <f t="shared" si="53"/>
        <v>#REF!</v>
      </c>
      <c r="AT69" s="6" t="e">
        <f t="shared" si="53"/>
        <v>#REF!</v>
      </c>
      <c r="AU69" s="6" t="e">
        <f t="shared" si="53"/>
        <v>#REF!</v>
      </c>
      <c r="AV69" s="6" t="e">
        <f t="shared" si="53"/>
        <v>#REF!</v>
      </c>
      <c r="AZ69" s="6" t="e">
        <f t="shared" si="36"/>
        <v>#REF!</v>
      </c>
      <c r="BA69" s="6"/>
      <c r="BB69" s="6"/>
      <c r="BC69" s="6"/>
      <c r="BD69" s="6"/>
      <c r="BE69" s="6"/>
      <c r="BF69" s="6"/>
      <c r="BG69" s="6" t="e">
        <f t="shared" si="37"/>
        <v>#REF!</v>
      </c>
      <c r="BI69" s="5" t="e">
        <f t="shared" si="43"/>
        <v>#REF!</v>
      </c>
      <c r="BJ69" s="5" t="e">
        <f t="shared" si="43"/>
        <v>#DIV/0!</v>
      </c>
      <c r="BK69" s="5" t="e">
        <f t="shared" si="38"/>
        <v>#REF!</v>
      </c>
      <c r="BL69" s="5"/>
    </row>
    <row r="73" spans="2:64" x14ac:dyDescent="0.25">
      <c r="Z73" t="e">
        <f>+Z12/B12*100-100</f>
        <v>#VALUE!</v>
      </c>
      <c r="AA73">
        <f>+AA12/C12*100-100</f>
        <v>148.60344040883371</v>
      </c>
      <c r="AB73">
        <f>+AB12/D12*100-100</f>
        <v>11.174500467066139</v>
      </c>
      <c r="AC73" t="e">
        <f>+AC12/E12*100-100</f>
        <v>#VALUE!</v>
      </c>
      <c r="AD73">
        <f t="shared" ref="AD73:AR73" si="54">+AD12/R12*100-100</f>
        <v>-12.856637836452833</v>
      </c>
      <c r="AE73">
        <f t="shared" si="54"/>
        <v>-1.0972700863830056</v>
      </c>
      <c r="AF73">
        <f t="shared" si="54"/>
        <v>-0.75357508890253655</v>
      </c>
      <c r="AG73">
        <f t="shared" si="54"/>
        <v>-2.2364659336583088</v>
      </c>
      <c r="AH73">
        <f t="shared" si="54"/>
        <v>-1.8006530964237442</v>
      </c>
      <c r="AI73">
        <f t="shared" si="54"/>
        <v>8.6682457990367112</v>
      </c>
      <c r="AJ73">
        <f t="shared" si="54"/>
        <v>1.9235909200796755</v>
      </c>
      <c r="AK73">
        <f t="shared" si="54"/>
        <v>10.024769152712224</v>
      </c>
      <c r="AL73">
        <f t="shared" si="54"/>
        <v>9.8073276304267267</v>
      </c>
      <c r="AM73">
        <f t="shared" si="54"/>
        <v>3.7835559953182525</v>
      </c>
      <c r="AN73">
        <f t="shared" si="54"/>
        <v>13.427440179032544</v>
      </c>
      <c r="AO73">
        <f t="shared" si="54"/>
        <v>10.864389997666521</v>
      </c>
      <c r="AP73">
        <f t="shared" si="54"/>
        <v>4.4506310655680039</v>
      </c>
      <c r="AQ73">
        <f t="shared" si="54"/>
        <v>13.268527503633678</v>
      </c>
      <c r="AR73">
        <f t="shared" si="54"/>
        <v>11.876039110299175</v>
      </c>
      <c r="AS73">
        <f>+AS12/AG12*100-100</f>
        <v>7.3793661048724033</v>
      </c>
    </row>
  </sheetData>
  <hyperlinks>
    <hyperlink ref="A10" r:id="rId1" xr:uid="{00000000-0004-0000-3000-000000000000}"/>
    <hyperlink ref="A8" r:id="rId2" xr:uid="{00000000-0004-0000-3000-000001000000}"/>
    <hyperlink ref="A11" r:id="rId3" xr:uid="{00000000-0004-0000-3000-000002000000}"/>
    <hyperlink ref="A12" r:id="rId4" xr:uid="{00000000-0004-0000-3000-000003000000}"/>
    <hyperlink ref="A13" r:id="rId5" xr:uid="{00000000-0004-0000-3000-000004000000}"/>
    <hyperlink ref="A18" r:id="rId6" xr:uid="{00000000-0004-0000-3000-000005000000}"/>
    <hyperlink ref="A19" r:id="rId7" xr:uid="{00000000-0004-0000-3000-000006000000}"/>
    <hyperlink ref="A28" r:id="rId8" xr:uid="{00000000-0004-0000-3000-000007000000}"/>
    <hyperlink ref="A30" r:id="rId9" xr:uid="{00000000-0004-0000-3000-000008000000}"/>
    <hyperlink ref="A31" r:id="rId10" xr:uid="{00000000-0004-0000-3000-000009000000}"/>
    <hyperlink ref="A32" r:id="rId11" xr:uid="{00000000-0004-0000-3000-00000A000000}"/>
    <hyperlink ref="A33" r:id="rId12" xr:uid="{00000000-0004-0000-3000-00000B000000}"/>
    <hyperlink ref="A34" r:id="rId13" xr:uid="{00000000-0004-0000-3000-00000C000000}"/>
    <hyperlink ref="A35" r:id="rId14" xr:uid="{00000000-0004-0000-3000-00000D000000}"/>
    <hyperlink ref="A36" r:id="rId15" xr:uid="{00000000-0004-0000-3000-00000E000000}"/>
    <hyperlink ref="A37" r:id="rId16" xr:uid="{00000000-0004-0000-3000-00000F000000}"/>
    <hyperlink ref="A14:A16" r:id="rId17" display="X111T001@IMFDOTM" xr:uid="{00000000-0004-0000-3000-000010000000}"/>
    <hyperlink ref="A14" r:id="rId18" xr:uid="{00000000-0004-0000-3000-000011000000}"/>
    <hyperlink ref="A15" r:id="rId19" xr:uid="{00000000-0004-0000-3000-000012000000}"/>
    <hyperlink ref="A16" r:id="rId20" xr:uid="{00000000-0004-0000-3000-000013000000}"/>
    <hyperlink ref="A22" r:id="rId21" xr:uid="{00000000-0004-0000-3000-000014000000}"/>
    <hyperlink ref="A23" r:id="rId22" xr:uid="{00000000-0004-0000-3000-000015000000}"/>
  </hyperlinks>
  <pageMargins left="0.7" right="0.7" top="0.75" bottom="0.75" header="0.3" footer="0.3"/>
  <pageSetup orientation="portrait" verticalDpi="0" r:id="rId23"/>
  <drawing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ABC5BDE0A65056449F41FF865698E92A" ma:contentTypeVersion="6" ma:contentTypeDescription="" ma:contentTypeScope="" ma:versionID="2370e7ca8800f9ffc6a9f22b86660d6c">
  <xsd:schema xmlns:xsd="http://www.w3.org/2001/XMLSchema" xmlns:xs="http://www.w3.org/2001/XMLSchema" xmlns:p="http://schemas.microsoft.com/office/2006/metadata/properties" xmlns:ns2="c1fdd505-2570-46c2-bd04-3e0f2d874cf5" targetNamespace="http://schemas.microsoft.com/office/2006/metadata/properties" ma:root="true" ma:fieldsID="cb91592aa27a015a1ff39f1686967474" ns2:_=""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ADBDocumentTypeValue" minOccurs="0"/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TaxCatchAllLabel" minOccurs="0"/>
                <xsd:element ref="ns2:h35d3bd3f16b4964a022bfaedf9023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TypeValue" ma:index="2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ADBDocumentDate" ma:index="4" nillable="true" ma:displayName="Document Date" ma:format="DateOnly" ma:internalName="ADBDocumentDate">
      <xsd:simpleType>
        <xsd:restriction base="dms:DateTime"/>
      </xsd:simpleType>
    </xsd:element>
    <xsd:element name="ADBMonth" ma:index="5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6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7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389fb5b2-e96d-41f1-8f44-209a1b25596c}" ma:internalName="TaxCatchAll" ma:showField="CatchAllData" ma:web="26770924-13ca-44d0-9243-553004ff7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3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7" nillable="true" ma:taxonomy="true" ma:internalName="p030e467f78f45b4ae8f7e2c17ea4d82" ma:taxonomyFieldName="ADBDocumentSecurity" ma:displayName="Document Security" ma:indexed="true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29" nillable="true" ma:taxonomy="true" ma:internalName="j78542b1fffc4a1c84659474212e3133" ma:taxonomyFieldName="ADBContentGroup" ma:displayName="Content Group" ma:readOnly="false" ma:default="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0" nillable="true" ma:displayName="Taxonomy Catch All Column1" ma:hidden="true" ma:list="{389fb5b2-e96d-41f1-8f44-209a1b25596c}" ma:internalName="TaxCatchAllLabel" ma:readOnly="true" ma:showField="CatchAllDataLabel" ma:web="26770924-13ca-44d0-9243-553004ff7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35d3bd3f16b4964a022bfaedf90233f" ma:index="31" nillable="true" ma:taxonomy="true" ma:internalName="h35d3bd3f16b4964a022bfaedf90233f" ma:taxonomyFieldName="Subregion" ma:displayName="Subregion" ma:default="" ma:fieldId="{135d3bd3-f16b-4964-a022-bfaedf90233f}" ma:taxonomyMulti="true" ma:sspId="115af50e-efb3-4a0e-b425-875ff625e09e" ma:termSetId="26887811-cbc8-440f-ae3c-476d537525b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SourceLink xmlns="c1fdd505-2570-46c2-bd04-3e0f2d874cf5">
      <Url xsi:nil="true"/>
      <Description xsi:nil="true"/>
    </ADBSourceLink>
    <ADBDocumentDate xmlns="c1fdd505-2570-46c2-bd04-3e0f2d874cf5" xsi:nil="true"/>
    <ADBDocumentTypeValue xmlns="c1fdd505-2570-46c2-bd04-3e0f2d874cf5" xsi:nil="true"/>
    <ADBMonth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Year xmlns="c1fdd505-2570-46c2-bd04-3e0f2d874cf5" xsi:nil="true"/>
    <TaxCatchAll xmlns="c1fdd505-2570-46c2-bd04-3e0f2d874cf5">
      <Value>18</Value>
      <Value>17</Value>
      <Value>1</Value>
    </TaxCatchAll>
    <ADBCirculatedLink xmlns="c1fdd505-2570-46c2-bd04-3e0f2d874cf5">
      <Url xsi:nil="true"/>
      <Description xsi:nil="true"/>
    </ADBCirculatedLink>
    <ADBAuthors xmlns="c1fdd505-2570-46c2-bd04-3e0f2d874cf5">
      <UserInfo>
        <DisplayName/>
        <AccountId xsi:nil="true"/>
        <AccountType/>
      </UserInfo>
    </ADBAuthors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a37ff23a602146d4934a49238d370ca5 xmlns="c1fdd505-2570-46c2-bd04-3e0f2d874cf5">
      <Terms xmlns="http://schemas.microsoft.com/office/infopath/2007/PartnerControls"/>
    </a37ff23a602146d4934a49238d370ca5>
    <h35d3bd3f16b4964a022bfaedf90233f xmlns="c1fdd505-2570-46c2-bd04-3e0f2d874cf5">
      <Terms xmlns="http://schemas.microsoft.com/office/infopath/2007/PartnerControls"/>
    </h35d3bd3f16b4964a022bfaedf90233f>
  </documentManagement>
</p:properties>
</file>

<file path=customXml/itemProps1.xml><?xml version="1.0" encoding="utf-8"?>
<ds:datastoreItem xmlns:ds="http://schemas.openxmlformats.org/officeDocument/2006/customXml" ds:itemID="{3F031D15-0601-47F0-A029-8B5E74E83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2040CE-BC31-4128-B55A-7BB8A55BD9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0DECA5-7F18-43C0-A2BD-D26187978D7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0A3A474-0279-4935-8813-6BB7A5D40D24}">
  <ds:schemaRefs>
    <ds:schemaRef ds:uri="http://schemas.microsoft.com/office/2006/metadata/properties"/>
    <ds:schemaRef ds:uri="http://schemas.microsoft.com/office/infopath/2007/PartnerControls"/>
    <ds:schemaRef ds:uri="c1fdd505-2570-46c2-bd04-3e0f2d874c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C4 (CA)</vt:lpstr>
      <vt:lpstr>C5 (EA)</vt:lpstr>
      <vt:lpstr>C6 (SA)</vt:lpstr>
      <vt:lpstr>C7 (SEA)</vt:lpstr>
      <vt:lpstr>C8 (PAC)</vt:lpstr>
      <vt:lpstr>C9 (selected)</vt:lpstr>
      <vt:lpstr>DA to EUR</vt:lpstr>
      <vt:lpstr>GMS  Intra-Regional Trade</vt:lpstr>
      <vt:lpstr>Summary</vt:lpstr>
      <vt:lpstr>US and JPN</vt:lpstr>
      <vt:lpstr>_DLX2.JPN</vt:lpstr>
      <vt:lpstr>_DLX3.JPN</vt:lpstr>
      <vt:lpstr>'C4 (CA)'!Print_Area</vt:lpstr>
      <vt:lpstr>'C5 (EA)'!Print_Area</vt:lpstr>
      <vt:lpstr>'C6 (SA)'!Print_Area</vt:lpstr>
      <vt:lpstr>'C7 (SEA)'!Print_Area</vt:lpstr>
      <vt:lpstr>'C8 (PAC)'!Print_Area</vt:lpstr>
      <vt:lpstr>'DA to EUR'!Print_Area</vt:lpstr>
    </vt:vector>
  </TitlesOfParts>
  <Manager/>
  <Company>Asian Development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S28</dc:creator>
  <cp:keywords/>
  <dc:description/>
  <cp:lastModifiedBy>rj4</cp:lastModifiedBy>
  <cp:revision/>
  <dcterms:created xsi:type="dcterms:W3CDTF">2017-07-31T09:30:08Z</dcterms:created>
  <dcterms:modified xsi:type="dcterms:W3CDTF">2021-04-29T06:49:15Z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scamingue@adb.org</vt:lpwstr>
  </property>
  <property fmtid="{D5CDD505-2E9C-101B-9397-08002B2CF9AE}" pid="3" name="CDMCEIC_ownerFullName">
    <vt:lpwstr>ERD - Pilipinas Quising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  <property fmtid="{D5CDD505-2E9C-101B-9397-08002B2CF9AE}" pid="6" name="CDMCEIC_autoRefresh">
    <vt:lpwstr>True</vt:lpwstr>
  </property>
  <property fmtid="{D5CDD505-2E9C-101B-9397-08002B2CF9AE}" pid="7" name="ADBCountry">
    <vt:lpwstr/>
  </property>
  <property fmtid="{D5CDD505-2E9C-101B-9397-08002B2CF9AE}" pid="8" name="ContentTypeId">
    <vt:lpwstr>0x0101008911345A3DAEDD4C94E405931CFDF63500ABC5BDE0A65056449F41FF865698E92A</vt:lpwstr>
  </property>
  <property fmtid="{D5CDD505-2E9C-101B-9397-08002B2CF9AE}" pid="9" name="ADBSector">
    <vt:lpwstr/>
  </property>
  <property fmtid="{D5CDD505-2E9C-101B-9397-08002B2CF9AE}" pid="10" name="ADBContentGroup">
    <vt:lpwstr>18;#ERCD|ab3ec0c9-2ce1-477e-8dd0-15d1f7f6b467</vt:lpwstr>
  </property>
  <property fmtid="{D5CDD505-2E9C-101B-9397-08002B2CF9AE}" pid="11" name="ADBDivision">
    <vt:lpwstr>7;#ERMR|1b0f6326-b8c9-47db-9084-1685569433b2</vt:lpwstr>
  </property>
  <property fmtid="{D5CDD505-2E9C-101B-9397-08002B2CF9AE}" pid="12" name="ADBDocumentSecurity">
    <vt:lpwstr/>
  </property>
  <property fmtid="{D5CDD505-2E9C-101B-9397-08002B2CF9AE}" pid="13" name="ADBDocumentLanguage">
    <vt:lpwstr>1;#English|16ac8743-31bb-43f8-9a73-533a041667d6</vt:lpwstr>
  </property>
  <property fmtid="{D5CDD505-2E9C-101B-9397-08002B2CF9AE}" pid="14" name="ADBDocumentType">
    <vt:lpwstr/>
  </property>
  <property fmtid="{D5CDD505-2E9C-101B-9397-08002B2CF9AE}" pid="15" name="ADBDepartmentOwner">
    <vt:lpwstr>17;#ERCD|ab3ec0c9-2ce1-477e-8dd0-15d1f7f6b467</vt:lpwstr>
  </property>
  <property fmtid="{D5CDD505-2E9C-101B-9397-08002B2CF9AE}" pid="16" name="SharedWithUsers">
    <vt:lpwstr>196;#Irfan A. Qureshi</vt:lpwstr>
  </property>
  <property fmtid="{D5CDD505-2E9C-101B-9397-08002B2CF9AE}" pid="17" name="ADBProjectDocumentType">
    <vt:lpwstr/>
  </property>
  <property fmtid="{D5CDD505-2E9C-101B-9397-08002B2CF9AE}" pid="18" name="a0d1b14b197747dfafc19f70ff45d4f6">
    <vt:lpwstr/>
  </property>
  <property fmtid="{D5CDD505-2E9C-101B-9397-08002B2CF9AE}" pid="19" name="ADBProject">
    <vt:lpwstr/>
  </property>
  <property fmtid="{D5CDD505-2E9C-101B-9397-08002B2CF9AE}" pid="20" name="de77c5b4d20d4bdeb0b6d09350193e53">
    <vt:lpwstr/>
  </property>
  <property fmtid="{D5CDD505-2E9C-101B-9397-08002B2CF9AE}" pid="21" name="Subregion">
    <vt:lpwstr/>
  </property>
  <property fmtid="{D5CDD505-2E9C-101B-9397-08002B2CF9AE}" pid="22" name="hca2169e3b0945318411f30479ba40c8">
    <vt:lpwstr/>
  </property>
  <property fmtid="{D5CDD505-2E9C-101B-9397-08002B2CF9AE}" pid="23" name="ADBCountryDocumentType">
    <vt:lpwstr/>
  </property>
  <property fmtid="{D5CDD505-2E9C-101B-9397-08002B2CF9AE}" pid="24" name="Update ADB Document Type(1)">
    <vt:lpwstr>https://asiandevbank.sharepoint.com/teams/cty_gms/_layouts/15/wrkstat.aspx?List=9dc991fe-3bc5-43a6-b413-27cdac1ad9aa&amp;WorkflowInstanceName=f3c8682c-4263-4263-af24-bd77fe20097b, Update Document Type</vt:lpwstr>
  </property>
  <property fmtid="{D5CDD505-2E9C-101B-9397-08002B2CF9AE}" pid="25" name="MSIP_Label_817d4574-7375-4d17-b29c-6e4c6df0fcb0_Enabled">
    <vt:lpwstr>true</vt:lpwstr>
  </property>
  <property fmtid="{D5CDD505-2E9C-101B-9397-08002B2CF9AE}" pid="26" name="MSIP_Label_817d4574-7375-4d17-b29c-6e4c6df0fcb0_SetDate">
    <vt:lpwstr>2021-04-29T06:27:00Z</vt:lpwstr>
  </property>
  <property fmtid="{D5CDD505-2E9C-101B-9397-08002B2CF9AE}" pid="27" name="MSIP_Label_817d4574-7375-4d17-b29c-6e4c6df0fcb0_Method">
    <vt:lpwstr>Standard</vt:lpwstr>
  </property>
  <property fmtid="{D5CDD505-2E9C-101B-9397-08002B2CF9AE}" pid="28" name="MSIP_Label_817d4574-7375-4d17-b29c-6e4c6df0fcb0_Name">
    <vt:lpwstr>ADB Internal</vt:lpwstr>
  </property>
  <property fmtid="{D5CDD505-2E9C-101B-9397-08002B2CF9AE}" pid="29" name="MSIP_Label_817d4574-7375-4d17-b29c-6e4c6df0fcb0_SiteId">
    <vt:lpwstr>9495d6bb-41c2-4c58-848f-92e52cf3d640</vt:lpwstr>
  </property>
  <property fmtid="{D5CDD505-2E9C-101B-9397-08002B2CF9AE}" pid="30" name="MSIP_Label_817d4574-7375-4d17-b29c-6e4c6df0fcb0_ActionId">
    <vt:lpwstr>9277eac1-f76c-4e59-9753-ec6f0aa60a1e</vt:lpwstr>
  </property>
  <property fmtid="{D5CDD505-2E9C-101B-9397-08002B2CF9AE}" pid="31" name="MSIP_Label_817d4574-7375-4d17-b29c-6e4c6df0fcb0_ContentBits">
    <vt:lpwstr>2</vt:lpwstr>
  </property>
</Properties>
</file>